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lientes" sheetId="1" r:id="rId4"/>
    <sheet name="Representantes" sheetId="2" r:id="rId5"/>
    <sheet name="Contacto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<sst xmlns="http://schemas.openxmlformats.org/spreadsheetml/2006/main" uniqueCount="1723">
  <si>
    <t>Código</t>
  </si>
  <si>
    <t>Tipo de persona</t>
  </si>
  <si>
    <t>Razón social</t>
  </si>
  <si>
    <t>Primer nombre</t>
  </si>
  <si>
    <t>Segundo nombre</t>
  </si>
  <si>
    <t>Primer apellido</t>
  </si>
  <si>
    <t>Segundo apellido</t>
  </si>
  <si>
    <t>Nombre comercial</t>
  </si>
  <si>
    <t>Identificación</t>
  </si>
  <si>
    <t>Registro mercantil No.</t>
  </si>
  <si>
    <t>Dirección sede principal</t>
  </si>
  <si>
    <t>Dirección domicilio personal</t>
  </si>
  <si>
    <t>Tipo de venta</t>
  </si>
  <si>
    <t>Venta ebooks?</t>
  </si>
  <si>
    <t>Página web</t>
  </si>
  <si>
    <t>Celular</t>
  </si>
  <si>
    <t>Télefono</t>
  </si>
  <si>
    <t>WhatsApp</t>
  </si>
  <si>
    <t>Email</t>
  </si>
  <si>
    <t>Tipo de régimen</t>
  </si>
  <si>
    <t>Resolución. No</t>
  </si>
  <si>
    <t>Tipo de sociedad</t>
  </si>
  <si>
    <t>Fecha constitución sociedad</t>
  </si>
  <si>
    <t>Responsable IVA</t>
  </si>
  <si>
    <t>Actividad económica principal</t>
  </si>
  <si>
    <t>¿Declara ICA en Bogotá?</t>
  </si>
  <si>
    <t>ICA codigo actividad</t>
  </si>
  <si>
    <t>Aplica retención en la fuente</t>
  </si>
  <si>
    <t>Declaración origen fondos</t>
  </si>
  <si>
    <t>Tipo</t>
  </si>
  <si>
    <t>Número</t>
  </si>
  <si>
    <t>Dígito verificación</t>
  </si>
  <si>
    <t>Dirección</t>
  </si>
  <si>
    <t>Ciudad</t>
  </si>
  <si>
    <t>Código postal</t>
  </si>
  <si>
    <t>D13640</t>
  </si>
  <si>
    <t>Jurídica</t>
  </si>
  <si>
    <t>TODO LIBROS SALAZAR SAS</t>
  </si>
  <si>
    <t>RUT</t>
  </si>
  <si>
    <t>03364485</t>
  </si>
  <si>
    <t>KR 8 A # 15 - 63</t>
  </si>
  <si>
    <t>Bogota D.C.</t>
  </si>
  <si>
    <t>Física</t>
  </si>
  <si>
    <t>Si</t>
  </si>
  <si>
    <t>www.todolibrosalazar.com</t>
  </si>
  <si>
    <t>Responsable de Iva (48)</t>
  </si>
  <si>
    <t>Sociedad por acciones simplificadas (SAS)</t>
  </si>
  <si>
    <t>2021-04-08</t>
  </si>
  <si>
    <t>Ventas</t>
  </si>
  <si>
    <t>Babel Libros S.A.S</t>
  </si>
  <si>
    <t>Babel Libros</t>
  </si>
  <si>
    <t>01094720</t>
  </si>
  <si>
    <t>CL 39 A # 20 - 55</t>
  </si>
  <si>
    <t>No</t>
  </si>
  <si>
    <t>www.babellibros.com.co</t>
  </si>
  <si>
    <t>Común</t>
  </si>
  <si>
    <t>2001-06-06</t>
  </si>
  <si>
    <t>No aplicable</t>
  </si>
  <si>
    <t>Venta de libros</t>
  </si>
  <si>
    <t>Natural</t>
  </si>
  <si>
    <t>Gonzalo</t>
  </si>
  <si>
    <t>Duarte</t>
  </si>
  <si>
    <t>Villarreal</t>
  </si>
  <si>
    <t>Librería La Cingla</t>
  </si>
  <si>
    <t>Cédula de Ciudadanía</t>
  </si>
  <si>
    <t>Física y virtual</t>
  </si>
  <si>
    <t>www.librerialacingla.com</t>
  </si>
  <si>
    <t>lacinglalibreria@gmail.com</t>
  </si>
  <si>
    <t>Simple Tributario (47)</t>
  </si>
  <si>
    <t>COMERCIO AL POR MENOR DE LIBROS, PERIÓDICOS, MATERIALES Y ARTÍCULOS DE PAPELERÍA Y ESCRITORIO, EN ESTABLECIMIENTOS.</t>
  </si>
  <si>
    <t>UBALDO</t>
  </si>
  <si>
    <t>MELO</t>
  </si>
  <si>
    <t>DIAZ</t>
  </si>
  <si>
    <t>MUNDO XXI EDICIONES</t>
  </si>
  <si>
    <t>www.mundo21ediciones.com</t>
  </si>
  <si>
    <t>(601) 6694390</t>
  </si>
  <si>
    <t>mundo21ediciones@yahoo.com</t>
  </si>
  <si>
    <t>Comercio al por menor de libros</t>
  </si>
  <si>
    <t>Lemoine Editores SAS</t>
  </si>
  <si>
    <t>01134083</t>
  </si>
  <si>
    <t>KR 23 # 137 - 83</t>
  </si>
  <si>
    <t>www.LibrosyEditores.com</t>
  </si>
  <si>
    <t>2001-10-08</t>
  </si>
  <si>
    <t>Universidad de Antioquia</t>
  </si>
  <si>
    <t>Librería Universidad de Antioquia</t>
  </si>
  <si>
    <t>CL 67 # 53 - 108</t>
  </si>
  <si>
    <t>Medellin</t>
  </si>
  <si>
    <t>050010</t>
  </si>
  <si>
    <t>https://www.udea.edu.co/wps/portal/udea/web/inicio/editorial</t>
  </si>
  <si>
    <t>No responsable de iva (49)</t>
  </si>
  <si>
    <t>Otro</t>
  </si>
  <si>
    <t>1964-05-30</t>
  </si>
  <si>
    <t>Servicios de educación</t>
  </si>
  <si>
    <t>JOSÉ</t>
  </si>
  <si>
    <t>BERNARDINO</t>
  </si>
  <si>
    <t>RODRÍGUEZ</t>
  </si>
  <si>
    <t>PÉREZ</t>
  </si>
  <si>
    <t>LIBRERÍA GALARA</t>
  </si>
  <si>
    <t>(601) 7431827</t>
  </si>
  <si>
    <t>libgalaratunja@hotmail.com</t>
  </si>
  <si>
    <t>DOCENCIA Y NEGOCIO</t>
  </si>
  <si>
    <t>MARISOL</t>
  </si>
  <si>
    <t>CHACON</t>
  </si>
  <si>
    <t>HERRERA</t>
  </si>
  <si>
    <t>ALEJANDRIA LIBROS-MARISOL CHACON HERRERA</t>
  </si>
  <si>
    <t>03092359</t>
  </si>
  <si>
    <t>(601) 3450408</t>
  </si>
  <si>
    <t>alejandrialibros72@gmail.com</t>
  </si>
  <si>
    <t>VENTA DE LIBROS</t>
  </si>
  <si>
    <t>LIBROS MR. FOX SAS</t>
  </si>
  <si>
    <t>LIBROS MR. FOX</t>
  </si>
  <si>
    <t>CL 61 # 5 - 57</t>
  </si>
  <si>
    <t>www.librosmrfox.com</t>
  </si>
  <si>
    <t>2019-02-20</t>
  </si>
  <si>
    <t>objeto social, mirar camara.</t>
  </si>
  <si>
    <t>D14110</t>
  </si>
  <si>
    <t>MARTHA</t>
  </si>
  <si>
    <t>LILIANA</t>
  </si>
  <si>
    <t>HURTADO</t>
  </si>
  <si>
    <t>ZULUAGA</t>
  </si>
  <si>
    <t>LIBRERIA EL ACONTISTA</t>
  </si>
  <si>
    <t>www.libreriaelacontista.com</t>
  </si>
  <si>
    <t>libreria@elacontista.com</t>
  </si>
  <si>
    <t>DEL INGRESO DE VENTAS TANTO EN LA LIBRERIA COMO EN EL RESTAURANTE</t>
  </si>
  <si>
    <t>Café Nicanor SAS -  Librería Hojas de Parra</t>
  </si>
  <si>
    <t>02535101</t>
  </si>
  <si>
    <t>CL 29 A # 34 A - 33</t>
  </si>
  <si>
    <t>hojasdeparra.com</t>
  </si>
  <si>
    <t>2015-01-12</t>
  </si>
  <si>
    <t>Ingresos por venta  de libros, eventos culturales, ventas de comidas, bebidas frías y calientes,</t>
  </si>
  <si>
    <t>C05156</t>
  </si>
  <si>
    <t>EMILBIA</t>
  </si>
  <si>
    <t>CARDENAS</t>
  </si>
  <si>
    <t>LIBRERIA DE LA MANCHA</t>
  </si>
  <si>
    <t>(601) 7452669</t>
  </si>
  <si>
    <t>jorgecardenas_sara@hotmail.com</t>
  </si>
  <si>
    <t>producto de la actividad de la actividad de venta y comercio de libros</t>
  </si>
  <si>
    <t>Optimant Colombia SAS</t>
  </si>
  <si>
    <t>Casa Tomada Libros y Café</t>
  </si>
  <si>
    <t>01417548</t>
  </si>
  <si>
    <t>TV 19 Bis # 45 - 23</t>
  </si>
  <si>
    <t>https://www.libreriacasatomada.com</t>
  </si>
  <si>
    <t>2004-09-24</t>
  </si>
  <si>
    <t>Venta de libros y revistas</t>
  </si>
  <si>
    <t>SANTIAGO</t>
  </si>
  <si>
    <t>AGUIRRE</t>
  </si>
  <si>
    <t>SANCHEZ</t>
  </si>
  <si>
    <t>GARABATO LIBROS</t>
  </si>
  <si>
    <t>02601135</t>
  </si>
  <si>
    <t>(601) 8089429</t>
  </si>
  <si>
    <t>garabatolibros@gmail.com</t>
  </si>
  <si>
    <t>De la venta al por menor de libros y de la finca raiz</t>
  </si>
  <si>
    <t>Prólogo Cafe y Libros ltda</t>
  </si>
  <si>
    <t>Prólogo libros</t>
  </si>
  <si>
    <t>01654097</t>
  </si>
  <si>
    <t>KR 5 # 67 - 01</t>
  </si>
  <si>
    <t>Sociedad de responsabilidad limitada (LTDA)</t>
  </si>
  <si>
    <t>2006-11-14</t>
  </si>
  <si>
    <t>COMERCIO AL POR MENOR DE LIBROS, PERIÓDICOS, MATERIALES Y ARTÍCULOS DE PAPELERÍA Y ESCRITORIO.</t>
  </si>
  <si>
    <t>EL ARCANO LIBRERIA ESOTERICA LTDA</t>
  </si>
  <si>
    <t>EL ARCANO LIBRERIA</t>
  </si>
  <si>
    <t>01842040</t>
  </si>
  <si>
    <t>CL 56 # 15 - 32</t>
  </si>
  <si>
    <t>2008-10-03</t>
  </si>
  <si>
    <t>Recursos de la actividad economica</t>
  </si>
  <si>
    <t>C08294</t>
  </si>
  <si>
    <t>CORPORACION MUSEO DE ARTE MODERNO DE MEDELLIN</t>
  </si>
  <si>
    <t>KR 44 # 19 A - 100</t>
  </si>
  <si>
    <t>050021</t>
  </si>
  <si>
    <t>https://tienda.elmamm.org/</t>
  </si>
  <si>
    <t>1997-11-17</t>
  </si>
  <si>
    <t>Corporacion sin animo de lucro</t>
  </si>
  <si>
    <t>SANCHE</t>
  </si>
  <si>
    <t>Libreria Juridica Sanchez R. SAS</t>
  </si>
  <si>
    <t>21-149087-12</t>
  </si>
  <si>
    <t>CL 46 # 43 - 43</t>
  </si>
  <si>
    <t>050016</t>
  </si>
  <si>
    <t>www.lijursanchez.com</t>
  </si>
  <si>
    <t>1990-09-01</t>
  </si>
  <si>
    <t>Edición, distribución y venta de libros de carácter científico al por mayor y al detal</t>
  </si>
  <si>
    <t>La Valija de fuego SAS</t>
  </si>
  <si>
    <t>La Valija de fuego</t>
  </si>
  <si>
    <t>02663096</t>
  </si>
  <si>
    <t>KR 7 # 45 - 52</t>
  </si>
  <si>
    <t>2021-02-16</t>
  </si>
  <si>
    <t>Venta de libros, suscripciones y revistas. 
Asalariado</t>
  </si>
  <si>
    <t>C07162</t>
  </si>
  <si>
    <t>Contexto Cultural SAS</t>
  </si>
  <si>
    <t>Andes Libreria Com</t>
  </si>
  <si>
    <t>02667236</t>
  </si>
  <si>
    <t>CL 44 # 7 - 48</t>
  </si>
  <si>
    <t>https://www.andeslibreria.com</t>
  </si>
  <si>
    <t>2016-03-16</t>
  </si>
  <si>
    <t>Comercio al por menor de libros, juegos y productos didácticos</t>
  </si>
  <si>
    <t>FUNDACIÓN TEATRO MUSICAL LATINOAMERICANO</t>
  </si>
  <si>
    <t>TIENDA TEATRAL</t>
  </si>
  <si>
    <t>S0046139</t>
  </si>
  <si>
    <t>CL 80 # 55 B - 47</t>
  </si>
  <si>
    <t>www.tiendateatral.com</t>
  </si>
  <si>
    <t>2014-03-14</t>
  </si>
  <si>
    <t>Actividades de otras asociaciones n.c.p. Comercio al por menor de otros artículos culturales y de entretenimiento n.c.p.</t>
  </si>
  <si>
    <t>LIBRERIAS WILBORADA 1047 SAS</t>
  </si>
  <si>
    <t>02387340</t>
  </si>
  <si>
    <t>CL 71 # 10 - 47</t>
  </si>
  <si>
    <t>www.wilborada.com</t>
  </si>
  <si>
    <t>2013-11-14</t>
  </si>
  <si>
    <t>venta al por menor de libros</t>
  </si>
  <si>
    <t>EDICIONES FONDO DE CULTURA ECONOMICA SAS</t>
  </si>
  <si>
    <t>FCE</t>
  </si>
  <si>
    <t>01379547</t>
  </si>
  <si>
    <t>CL 11 # 5 - 60</t>
  </si>
  <si>
    <t>www.fce.com.co</t>
  </si>
  <si>
    <t>2004-05-26</t>
  </si>
  <si>
    <t>Provienen de la actividad del negocio.</t>
  </si>
  <si>
    <t>Ambientes de Aprendizaje SAS</t>
  </si>
  <si>
    <t>891584-16</t>
  </si>
  <si>
    <t>KR 26 # 5 B - 56</t>
  </si>
  <si>
    <t>Cali</t>
  </si>
  <si>
    <t>www.ambientesdeaprendizaje.com.co; www.libreriainternacional.com.co; www.plataformae.com</t>
  </si>
  <si>
    <t>2014-02-06</t>
  </si>
  <si>
    <t>Venta y distribución de libros, materiales didácticos, muebles para educación y recreación, tecnología educativa, diseño y  dotación de espacios de aprendizaje.</t>
  </si>
  <si>
    <t>Oromo café librería</t>
  </si>
  <si>
    <t>1092139-16</t>
  </si>
  <si>
    <t>KR 72 # 10 a - 67</t>
  </si>
  <si>
    <t>https://www.oromocafelibreria.com/</t>
  </si>
  <si>
    <t>2020-08-28</t>
  </si>
  <si>
    <t>Provienen de la prestación de servicios en el campo de la cadena del libro</t>
  </si>
  <si>
    <t>María</t>
  </si>
  <si>
    <t>Carolina</t>
  </si>
  <si>
    <t>Gutiérrez</t>
  </si>
  <si>
    <t>Martínez</t>
  </si>
  <si>
    <t>Librería Pensamiento Escrito</t>
  </si>
  <si>
    <t>www.pensamientoescrito.com</t>
  </si>
  <si>
    <t>(601) 7358853</t>
  </si>
  <si>
    <t>ppensamientoescrito@gmail.com</t>
  </si>
  <si>
    <t>C09398</t>
  </si>
  <si>
    <t>ABECEDE SAS</t>
  </si>
  <si>
    <t>Bukz</t>
  </si>
  <si>
    <t>21-611487-12</t>
  </si>
  <si>
    <t>KR 38 # 10 a - 23</t>
  </si>
  <si>
    <t>https://bukz.co/</t>
  </si>
  <si>
    <t>2018-03-06</t>
  </si>
  <si>
    <t>Mis recursos proceden de actividades licitas y están vinculados al giro normal de mis actividades.</t>
  </si>
  <si>
    <t>MATORRAL LIBRERIA SAS</t>
  </si>
  <si>
    <t>KR 19 # 36 - 55</t>
  </si>
  <si>
    <t>2021-09-22</t>
  </si>
  <si>
    <t>WILSON</t>
  </si>
  <si>
    <t>DARIO</t>
  </si>
  <si>
    <t>MENDOZA</t>
  </si>
  <si>
    <t>JARAMILLO</t>
  </si>
  <si>
    <t>LIBRERÍA GRÁMMATA</t>
  </si>
  <si>
    <t>www.libreriagrammata.com</t>
  </si>
  <si>
    <t>(601) 5005855</t>
  </si>
  <si>
    <t>grammatatextos@gmail.com</t>
  </si>
  <si>
    <t>venta de libros</t>
  </si>
  <si>
    <t>NESTOR</t>
  </si>
  <si>
    <t>ALEJANDRO</t>
  </si>
  <si>
    <t>PRADA</t>
  </si>
  <si>
    <t>ENHACORE BOOKS</t>
  </si>
  <si>
    <t>info@enhacorebooks.com</t>
  </si>
  <si>
    <t>trabajo</t>
  </si>
  <si>
    <t>Universidad Industrial de Santander</t>
  </si>
  <si>
    <t>KR 27 # 9 -</t>
  </si>
  <si>
    <t>Bucaramanga</t>
  </si>
  <si>
    <t>1949-02-23</t>
  </si>
  <si>
    <t>La información detallada se puede obtener de los anexos de los Estados financieros del año 2021.</t>
  </si>
  <si>
    <t>Elvira</t>
  </si>
  <si>
    <t>Gómez</t>
  </si>
  <si>
    <t>Pinilla</t>
  </si>
  <si>
    <t>Librería La hora del cuento</t>
  </si>
  <si>
    <t>www.librerialahoradelcuento.com</t>
  </si>
  <si>
    <t>(601) 2582030</t>
  </si>
  <si>
    <t>libreria.lahoradelcuento@gmail.com</t>
  </si>
  <si>
    <t>COMERCIO AL POR MENOR DE LIBROS, PERIÓDICOS, MATERIALES Y ARTÍCULOS DE PAPELERÍA Y ESCRITORIO, EN ESTABLECIMIENTOS ESPECIALIZADOS.</t>
  </si>
  <si>
    <t>Café Nicanor SAS</t>
  </si>
  <si>
    <t>Librería Hojas de Parra</t>
  </si>
  <si>
    <t>nuestro ingresos son de ventas y servicios realizados por Café Nicanor SAS y Librería Hojas de Parra</t>
  </si>
  <si>
    <t>LINA</t>
  </si>
  <si>
    <t>MARIA</t>
  </si>
  <si>
    <t>DELRIO</t>
  </si>
  <si>
    <t>JAIMES</t>
  </si>
  <si>
    <t>POSDATA LIBROS Y CAFE</t>
  </si>
  <si>
    <t>www.posdatalibreria.co</t>
  </si>
  <si>
    <t>(601) 5896171</t>
  </si>
  <si>
    <t>delrioflorez@gmail.com</t>
  </si>
  <si>
    <t>VENTA DE LIBROS Y REPOSTERIA</t>
  </si>
  <si>
    <t>Juvenal</t>
  </si>
  <si>
    <t>Marín</t>
  </si>
  <si>
    <t>Jaramillo</t>
  </si>
  <si>
    <t>Librería Martín Fierro</t>
  </si>
  <si>
    <t>martinfierro.libreriaj@gmail.com</t>
  </si>
  <si>
    <t>Venta de libros, actividad comercial</t>
  </si>
  <si>
    <t>D15693</t>
  </si>
  <si>
    <t>Libros en línea de Colombia SAS</t>
  </si>
  <si>
    <t>0003470966</t>
  </si>
  <si>
    <t>CL 6 A # 93 d - 67</t>
  </si>
  <si>
    <t>Librosenlinea.co</t>
  </si>
  <si>
    <t>2022-01-19</t>
  </si>
  <si>
    <t>Comercio de libros</t>
  </si>
  <si>
    <t>Sonia</t>
  </si>
  <si>
    <t>Hurtado</t>
  </si>
  <si>
    <t>Hincapie</t>
  </si>
  <si>
    <t>soniahurhi@gmail.com</t>
  </si>
  <si>
    <t>(601) 3860040</t>
  </si>
  <si>
    <t>Venta de libros jurídicos</t>
  </si>
  <si>
    <t>BENJAM</t>
  </si>
  <si>
    <t>Villegas Asociados SA</t>
  </si>
  <si>
    <t>Librería Villegas Editores</t>
  </si>
  <si>
    <t>CL 84 A # 11 - 50</t>
  </si>
  <si>
    <t>https://villegaseditores.com/</t>
  </si>
  <si>
    <t>Sociedad anónima</t>
  </si>
  <si>
    <t>1974-08-16</t>
  </si>
  <si>
    <t>Nos dedicamos a la edición, comercialización y distribución de libros. Somos una editorial legalmente constituida desde 1974.</t>
  </si>
  <si>
    <t>Prólogo café y libro ltda</t>
  </si>
  <si>
    <t>Prólogo</t>
  </si>
  <si>
    <t>2006-11-21</t>
  </si>
  <si>
    <t>Venta de libros al por menor</t>
  </si>
  <si>
    <t>Alejandra</t>
  </si>
  <si>
    <t>Quintero</t>
  </si>
  <si>
    <t>Rendón</t>
  </si>
  <si>
    <t>La Matria</t>
  </si>
  <si>
    <t>Virtual</t>
  </si>
  <si>
    <t>www.eldivanrojo.com</t>
  </si>
  <si>
    <t>librerialamatria@gmail.com</t>
  </si>
  <si>
    <t>Como terapeuta</t>
  </si>
  <si>
    <t>ASOCIACION DE AMIGOS DEL MUSEO NACIONAL</t>
  </si>
  <si>
    <t>S0006823</t>
  </si>
  <si>
    <t>CL 29 Bis # 6 - 58</t>
  </si>
  <si>
    <t>1900-05-09</t>
  </si>
  <si>
    <t>Objeto social</t>
  </si>
  <si>
    <t>D19528</t>
  </si>
  <si>
    <t>Carlos</t>
  </si>
  <si>
    <t>Orlando</t>
  </si>
  <si>
    <t>Salazar</t>
  </si>
  <si>
    <t>Castillo</t>
  </si>
  <si>
    <t>Libreria Javier</t>
  </si>
  <si>
    <t>www.libreriajavier.com</t>
  </si>
  <si>
    <t>(601) 7232663</t>
  </si>
  <si>
    <t>libreriajavier110@hotmail.com</t>
  </si>
  <si>
    <t>Comerciante de libros</t>
  </si>
  <si>
    <t>CONTRABAJO LIBRO Y CAFÉ SAS</t>
  </si>
  <si>
    <t>CONTRABAJO LIBRO Y CAFÉ</t>
  </si>
  <si>
    <t>9 0 1 6 2 3 7 9 3</t>
  </si>
  <si>
    <t>03570062</t>
  </si>
  <si>
    <t>DG 40 A # 8 - 67</t>
  </si>
  <si>
    <t>2022-08-17</t>
  </si>
  <si>
    <t>soy Ingeniera de Sistemas mi actividad en el RUT es 6 2 0 2, he realizado contratos de prestación de servicios con entidades públicas</t>
  </si>
  <si>
    <t>Diego</t>
  </si>
  <si>
    <t>Luis</t>
  </si>
  <si>
    <t>Beltrán</t>
  </si>
  <si>
    <t>Ramírez</t>
  </si>
  <si>
    <t>El Callejón Librería</t>
  </si>
  <si>
    <t>https://elcallejonlibreria.com/</t>
  </si>
  <si>
    <t>elcallejonlibreria@gmail.com</t>
  </si>
  <si>
    <t>comercio de libros al por menor en tienda física y tienda virtual; comercialización de separadores de paginas y mugs impresos en diferentes librerías de la ciudad.</t>
  </si>
  <si>
    <t>2621 sas</t>
  </si>
  <si>
    <t>03384680</t>
  </si>
  <si>
    <t>KR 5 # 26 b - 31</t>
  </si>
  <si>
    <t>2021-06-03</t>
  </si>
  <si>
    <t>comercio al por menor</t>
  </si>
  <si>
    <t>Ányela</t>
  </si>
  <si>
    <t>Yalile</t>
  </si>
  <si>
    <t>Cardona</t>
  </si>
  <si>
    <t>INSSPÍRE</t>
  </si>
  <si>
    <t>www.insspire.co</t>
  </si>
  <si>
    <t>(601) 8913330</t>
  </si>
  <si>
    <t>insspirefd@gmail.com</t>
  </si>
  <si>
    <t>Licita, resultado de la actividad y ocupación comercial</t>
  </si>
  <si>
    <t>D16633</t>
  </si>
  <si>
    <t>Photo Art / Books SAS</t>
  </si>
  <si>
    <t>03182222</t>
  </si>
  <si>
    <t>CL 52 A # 25 - 35</t>
  </si>
  <si>
    <t>osodeanteojostiendadelibros.com.co</t>
  </si>
  <si>
    <t>(601) 2931372</t>
  </si>
  <si>
    <t>osodeanteojostiendadelibros@gmail.com</t>
  </si>
  <si>
    <t>2019-10-21</t>
  </si>
  <si>
    <t>Ventas de la Libreria</t>
  </si>
  <si>
    <t>D19482</t>
  </si>
  <si>
    <t>Librería Tlön SAS</t>
  </si>
  <si>
    <t>03588792</t>
  </si>
  <si>
    <t>CL 75 A # 27 A - 15</t>
  </si>
  <si>
    <t>www.libreriatlon.com</t>
  </si>
  <si>
    <t>2022-09-27</t>
  </si>
  <si>
    <t>Ahorros de remuneración salarial y salario de trabajo en sector farmacéutico.</t>
  </si>
  <si>
    <t>Nancy</t>
  </si>
  <si>
    <t>Pilar</t>
  </si>
  <si>
    <t>Segura</t>
  </si>
  <si>
    <t>León</t>
  </si>
  <si>
    <t>Libros offline</t>
  </si>
  <si>
    <t>www.librosoffline.com</t>
  </si>
  <si>
    <t>librosofflinegerencia@gmail.com</t>
  </si>
  <si>
    <t>Recursos propios y familiares</t>
  </si>
  <si>
    <t>D30022</t>
  </si>
  <si>
    <t>Itaca Libreria Bar SAS</t>
  </si>
  <si>
    <t>Ítaca Libreria-Bar</t>
  </si>
  <si>
    <t>CL 36 # 91 A - 08</t>
  </si>
  <si>
    <t>www.itacalibreriabar.com</t>
  </si>
  <si>
    <t>itacalibreriabar@gmail.com</t>
  </si>
  <si>
    <t>2024-08-12</t>
  </si>
  <si>
    <t>Oficio o profesión.</t>
  </si>
  <si>
    <t>Favila Editorial S. A. S.</t>
  </si>
  <si>
    <t>Librería Favila</t>
  </si>
  <si>
    <t>03398578</t>
  </si>
  <si>
    <t>KR 19 # 43 A - 25</t>
  </si>
  <si>
    <t>https://libreriafavila.com/</t>
  </si>
  <si>
    <t>2021-07-12</t>
  </si>
  <si>
    <t>Favila Editorial obtiene sus ingresos de la edición, publicación y venta de libros.</t>
  </si>
  <si>
    <t>D19470</t>
  </si>
  <si>
    <t>ENHACORE BOOKS AND SERVICES COLOMBIA SAS</t>
  </si>
  <si>
    <t>ENHACORE BS COL</t>
  </si>
  <si>
    <t>03595593</t>
  </si>
  <si>
    <t>KR 61 # 96 A - 23</t>
  </si>
  <si>
    <t>www.enhacorebooks.com</t>
  </si>
  <si>
    <t>2022-10-13</t>
  </si>
  <si>
    <t>C16047</t>
  </si>
  <si>
    <t>CAROLINA</t>
  </si>
  <si>
    <t>ROBLEDO</t>
  </si>
  <si>
    <t>SILVESTRE</t>
  </si>
  <si>
    <t>LIBRERIA SAVIA</t>
  </si>
  <si>
    <t>www.libreriasavia.com</t>
  </si>
  <si>
    <t>libreriasavia@gmail.com</t>
  </si>
  <si>
    <t>Ambos socios, Carolina Robledo Silvestre y Pablo Reyna Esteves hemos hecho nuestra carrera profesional en instituciones de educación superior e institutos de investigación en ciencias sociales en México. Nuestros ingresos provienen de trabajar en universidades y organizaciones de sociedad civil.</t>
  </si>
  <si>
    <t>C19933</t>
  </si>
  <si>
    <t>José</t>
  </si>
  <si>
    <t>Enrique</t>
  </si>
  <si>
    <t>Plata</t>
  </si>
  <si>
    <t>Manjarrés</t>
  </si>
  <si>
    <t>Surtidora Cultural</t>
  </si>
  <si>
    <t>IG: surtidoracultural</t>
  </si>
  <si>
    <t>(601) 2219927</t>
  </si>
  <si>
    <t>jeplata@gmail.com</t>
  </si>
  <si>
    <t>Dictar Clases, traducciones, investigaciones periodísticas, comercio minorista.</t>
  </si>
  <si>
    <t>D19493</t>
  </si>
  <si>
    <t>Verbena literaria SAS</t>
  </si>
  <si>
    <t>03607088</t>
  </si>
  <si>
    <t>CL 121 # 12 - 15</t>
  </si>
  <si>
    <t>2022-08-05</t>
  </si>
  <si>
    <t>Venta de libros y cafetería</t>
  </si>
  <si>
    <t>D20086</t>
  </si>
  <si>
    <t>BROS BOOK SAS</t>
  </si>
  <si>
    <t>03585920</t>
  </si>
  <si>
    <t>CL 150 # 16 - 56</t>
  </si>
  <si>
    <t>brosbook</t>
  </si>
  <si>
    <t>2022-09-21</t>
  </si>
  <si>
    <t>Venta en la libreria</t>
  </si>
  <si>
    <t>Sebastian</t>
  </si>
  <si>
    <t>Zuluaga</t>
  </si>
  <si>
    <t>Álamo café librería</t>
  </si>
  <si>
    <t>1169318-1</t>
  </si>
  <si>
    <t>www.alamocafelibreria.com</t>
  </si>
  <si>
    <t>alamocafelibreria@gmail.com</t>
  </si>
  <si>
    <t>Mis principales recursos fueron de mi actividad como docente en la Universidad de Caldas desde el 2017 hasta el diciembre de 2021. Desde el 2016 a la vez fui incursionando en la comercialización y distribución de libros debido a mis salidas del país. Además comercialice con música en vinilo ( Long plays).</t>
  </si>
  <si>
    <t>SEL SERVICIO ESPECIALIZADO DEL LIBRO LTDA</t>
  </si>
  <si>
    <t>ENTRE LÍNEAS LIBRERÍA</t>
  </si>
  <si>
    <t>21-254382-03</t>
  </si>
  <si>
    <t>KR 49 # 49 - 48</t>
  </si>
  <si>
    <t>050012</t>
  </si>
  <si>
    <t>www.lalibreriadelcentro.com</t>
  </si>
  <si>
    <t>1999-05-12</t>
  </si>
  <si>
    <t>Comercialización de libros</t>
  </si>
  <si>
    <t>D12478</t>
  </si>
  <si>
    <t>URABÁ APRENDE</t>
  </si>
  <si>
    <t>LIBRERÍA TINTO Y TINTA</t>
  </si>
  <si>
    <t>KR 105 C # 99 D - 20</t>
  </si>
  <si>
    <t>Apartado</t>
  </si>
  <si>
    <t>057841</t>
  </si>
  <si>
    <t>NO  APLICA</t>
  </si>
  <si>
    <t>2020-01-28</t>
  </si>
  <si>
    <t>COMERCIAL. MENSUALIDADES PADRES DE FAMILIA Y COMERCIALIZACIÓN AL POR MENOR DE LIBROS.</t>
  </si>
  <si>
    <t>D54165</t>
  </si>
  <si>
    <t>MARITZA</t>
  </si>
  <si>
    <t>RUIZ</t>
  </si>
  <si>
    <t>ARISTIZABAL</t>
  </si>
  <si>
    <t>COLORS TIENDA CREATIVA</t>
  </si>
  <si>
    <t>tiendadisenocolor@gmail.com</t>
  </si>
  <si>
    <t>Comercializaciòn de libros al detal.</t>
  </si>
  <si>
    <t>D19772</t>
  </si>
  <si>
    <t>PROSA DEL MUNDO SAS</t>
  </si>
  <si>
    <t>PROSA DEL MUNDO ESPACIO EDUCATIVO Y CULTURAL - LIBRERÍA</t>
  </si>
  <si>
    <t>03532682</t>
  </si>
  <si>
    <t>CL 41 # 19 - 59</t>
  </si>
  <si>
    <t>prosadelmundo.com</t>
  </si>
  <si>
    <t>2022-05-23</t>
  </si>
  <si>
    <t>D19920</t>
  </si>
  <si>
    <t>Fundación Teatro Nacional</t>
  </si>
  <si>
    <t>S0003469</t>
  </si>
  <si>
    <t>CL 71 # 10 - 11</t>
  </si>
  <si>
    <t>libroyteatro.com</t>
  </si>
  <si>
    <t>1997-04-15</t>
  </si>
  <si>
    <t>Actividades teatrales</t>
  </si>
  <si>
    <t>C51493</t>
  </si>
  <si>
    <t>Marian</t>
  </si>
  <si>
    <t>Rodriguez</t>
  </si>
  <si>
    <t>Ladino</t>
  </si>
  <si>
    <t>Libreria Woolf</t>
  </si>
  <si>
    <t>libreria.woolf@gmail.com</t>
  </si>
  <si>
    <t>Mis recursos vienen de mi salario mensual como contratista en el cargo Analista Senior de Sostenibildad para Climate Bonds Initiative.</t>
  </si>
  <si>
    <t>JAIDAV</t>
  </si>
  <si>
    <t>Jairo</t>
  </si>
  <si>
    <t>Aníbal</t>
  </si>
  <si>
    <t>David</t>
  </si>
  <si>
    <t>Librería Jurídica Literley</t>
  </si>
  <si>
    <t>libreriajuridicaliterley@gmail.com</t>
  </si>
  <si>
    <t>COMERCIALIZACIÓN DE LIBROS JURÍDICOS</t>
  </si>
  <si>
    <t>D20472</t>
  </si>
  <si>
    <t>Elena</t>
  </si>
  <si>
    <t>La Dacha - Librería</t>
  </si>
  <si>
    <t>(601) 7525343</t>
  </si>
  <si>
    <t>librerialadacha@gmail.com</t>
  </si>
  <si>
    <t>Docente
Contratista del distrito/ estado 
Artista plástica 
Diseñadora de vestuario 
Alquiler de vestuario para producciones audiovisuales</t>
  </si>
  <si>
    <t>D16840</t>
  </si>
  <si>
    <t>Manuela</t>
  </si>
  <si>
    <t>Montoya</t>
  </si>
  <si>
    <t>Cuellar</t>
  </si>
  <si>
    <t>Los caballitos del diablo</t>
  </si>
  <si>
    <t>https://www.instagram.com/loscaballitos_deldiablo/</t>
  </si>
  <si>
    <t>loscaballitosdeldiablo@gmail.com</t>
  </si>
  <si>
    <t>Librería Los caballitos del diablo</t>
  </si>
  <si>
    <t>Edisson</t>
  </si>
  <si>
    <t>Armando</t>
  </si>
  <si>
    <t>Achicanoy</t>
  </si>
  <si>
    <t>Librería Amuleeto</t>
  </si>
  <si>
    <t>amuleetolibreria@gmail.com</t>
  </si>
  <si>
    <t>Código CIIU 4761 Comercio al por menor de libros, periódicos, materiales y artículos de papelería y escritorio, en establecimientos especializados.</t>
  </si>
  <si>
    <t>D20912</t>
  </si>
  <si>
    <t>9 Bares experiencias libros y café SAS</t>
  </si>
  <si>
    <t>9 Bares libros y café</t>
  </si>
  <si>
    <t>KR 50 # 51 - 32</t>
  </si>
  <si>
    <t>Rionegro</t>
  </si>
  <si>
    <t>054040</t>
  </si>
  <si>
    <t>2023-02-09</t>
  </si>
  <si>
    <t>Los recursos que poseo provienen de mi labor como comerciante, venta de bebidas a base de café, souvenir literarios y libros.</t>
  </si>
  <si>
    <t>D20304</t>
  </si>
  <si>
    <t>Cesar</t>
  </si>
  <si>
    <t>Cristancho</t>
  </si>
  <si>
    <t>Librería Puro</t>
  </si>
  <si>
    <t>andrescrbernal@hotmail.com</t>
  </si>
  <si>
    <t>HONORARIOS PROFESIONALES COMO ABOGADO.</t>
  </si>
  <si>
    <t>C09485</t>
  </si>
  <si>
    <t>EL HOMBRE DE LA MANCHA SAS</t>
  </si>
  <si>
    <t>EL HOMBRE DE LA MANCHA</t>
  </si>
  <si>
    <t>02769538</t>
  </si>
  <si>
    <t>CL 19 # 72 - 57</t>
  </si>
  <si>
    <t>www.elhombredelamancha.com.co</t>
  </si>
  <si>
    <t>2017-01-18</t>
  </si>
  <si>
    <t>Abecede SAS</t>
  </si>
  <si>
    <t>AK 30 A # 10 D - 52</t>
  </si>
  <si>
    <t>Librería Bukz</t>
  </si>
  <si>
    <t>Amalia</t>
  </si>
  <si>
    <t>Juliana</t>
  </si>
  <si>
    <t>Zambrano</t>
  </si>
  <si>
    <t>Camargo</t>
  </si>
  <si>
    <t>juli preciosa</t>
  </si>
  <si>
    <t>julizam3@hotmail.com</t>
  </si>
  <si>
    <t>D20815</t>
  </si>
  <si>
    <t>El Callejon Libreria SAS</t>
  </si>
  <si>
    <t>03655173</t>
  </si>
  <si>
    <t>CL 151 # 16 - 56</t>
  </si>
  <si>
    <t>2023-03-21</t>
  </si>
  <si>
    <t>Juan</t>
  </si>
  <si>
    <t>Manuel</t>
  </si>
  <si>
    <t>Chavarro</t>
  </si>
  <si>
    <t>Pataquiva</t>
  </si>
  <si>
    <t>Le Tiende</t>
  </si>
  <si>
    <t>03691966</t>
  </si>
  <si>
    <t>letiende.co</t>
  </si>
  <si>
    <t>letiende.co@gmail.com</t>
  </si>
  <si>
    <t>Los fondos corresponden a los honorarios o sueldos de los socios.</t>
  </si>
  <si>
    <t>GARABATO LIBROS SAS</t>
  </si>
  <si>
    <t>CL 19 # 34 - 61</t>
  </si>
  <si>
    <t>www.garabatolibros.com</t>
  </si>
  <si>
    <t>2022-03-31</t>
  </si>
  <si>
    <t>de la venta de libros al por menor</t>
  </si>
  <si>
    <t>D27517</t>
  </si>
  <si>
    <t>LIBRERIA ENTRECUENTOS SAS</t>
  </si>
  <si>
    <t>LIBRERIA ENTRECUENTOS</t>
  </si>
  <si>
    <t>CL 20 Sur # 27 - 55</t>
  </si>
  <si>
    <t>050022</t>
  </si>
  <si>
    <t>LIBRERIAENTRECUENTOS.COM</t>
  </si>
  <si>
    <t>2022-05-07</t>
  </si>
  <si>
    <t>Origen de fondo de mi anterior empleo</t>
  </si>
  <si>
    <t>C16953</t>
  </si>
  <si>
    <t>Sergio</t>
  </si>
  <si>
    <t>Hernández</t>
  </si>
  <si>
    <t>Oliveros</t>
  </si>
  <si>
    <t>Tutiendajuridica</t>
  </si>
  <si>
    <t>tutiendajuridicaonline@gmail.com</t>
  </si>
  <si>
    <t>mi fuente de ingresos proviene exclusivamente de la venta de libros juridicos. en mi tienda fisica y por medio de redes sociales (medios virtuales) con una trayectoria en este mercado de mas de 14 años</t>
  </si>
  <si>
    <t>D11935</t>
  </si>
  <si>
    <t>LIBRERIA Y PAPELERIA FENIX SAS</t>
  </si>
  <si>
    <t>LIBRERIA FENIX</t>
  </si>
  <si>
    <t>10033360 y 1003337</t>
  </si>
  <si>
    <t>CL 9 Bis Norte # 6 - 82</t>
  </si>
  <si>
    <t>2018-01-04</t>
  </si>
  <si>
    <t>El origen de los ingresos corresponden exclusivamente a la venta de libros nuevos y usados y todo lo relacionado con Papelería y sus afines.</t>
  </si>
  <si>
    <t>D53101</t>
  </si>
  <si>
    <t>900608654-2</t>
  </si>
  <si>
    <t>Proyectos sin limites S.A.S</t>
  </si>
  <si>
    <t>02312039</t>
  </si>
  <si>
    <t>KR 74 # 138 - 69</t>
  </si>
  <si>
    <t>https://libreriasinlimites.com/</t>
  </si>
  <si>
    <t>2013-04-15</t>
  </si>
  <si>
    <t>Pensión, rentista de capital y asesoría empresarial</t>
  </si>
  <si>
    <t>D21319</t>
  </si>
  <si>
    <t>KITOBLAR SAS</t>
  </si>
  <si>
    <t>kitoblar sas</t>
  </si>
  <si>
    <t>03696809</t>
  </si>
  <si>
    <t>CL 8A # 90 a - 67</t>
  </si>
  <si>
    <t>2023-06-23</t>
  </si>
  <si>
    <t>propios de l actividad</t>
  </si>
  <si>
    <t>D17280</t>
  </si>
  <si>
    <t>LA GUACHAFITA LIBRERIA SAS</t>
  </si>
  <si>
    <t>LA GUACHAFITA LIBRERIA DE BARRIO</t>
  </si>
  <si>
    <t>03406006</t>
  </si>
  <si>
    <t>TV 54 # 103 B - 51</t>
  </si>
  <si>
    <t>www.laguchafita.co</t>
  </si>
  <si>
    <t>2021-07-21</t>
  </si>
  <si>
    <t>Legales</t>
  </si>
  <si>
    <t>D20005</t>
  </si>
  <si>
    <t>Paula</t>
  </si>
  <si>
    <t>Andrea</t>
  </si>
  <si>
    <t>Ortiz</t>
  </si>
  <si>
    <t>Lopez</t>
  </si>
  <si>
    <t>La Danta y La Nutria Librería Café</t>
  </si>
  <si>
    <t>ladantaylanutria@gmail.com</t>
  </si>
  <si>
    <t>Comerciante y prestación de servicios.</t>
  </si>
  <si>
    <t>D21942</t>
  </si>
  <si>
    <t>Natalia</t>
  </si>
  <si>
    <t>Rivera</t>
  </si>
  <si>
    <t>Arbelaez</t>
  </si>
  <si>
    <t>Valkiria. Librería y café</t>
  </si>
  <si>
    <t>https://www.libreriavalkiria.com/</t>
  </si>
  <si>
    <t>henry_8602@hotmail.com</t>
  </si>
  <si>
    <t>prestación de servicios profesionales en el área financiera, a nivel nacional e internacional. 
Comercialización de libros y café</t>
  </si>
  <si>
    <t>D23417</t>
  </si>
  <si>
    <t>LIBRERÍA PÉRGAMO SAS</t>
  </si>
  <si>
    <t>Librería Pérgamo</t>
  </si>
  <si>
    <t>CL 40 # 4 D - 16</t>
  </si>
  <si>
    <t>Ibague</t>
  </si>
  <si>
    <t>2023-10-01</t>
  </si>
  <si>
    <t>Pérgamo nace a partir del capital de varios accionistas que comprenden: 185 personas naturales, pertenecientes a la comunidad Ibaguereña y un accionista mayoritario (33% de las acciones) que corresponde a la Corporación Colegio San Bonifacio de las Lanzas. Próximamente, se unirá a este conjunto de personas  la Universidad de Ibagué.</t>
  </si>
  <si>
    <t>D13522</t>
  </si>
  <si>
    <t>Johana</t>
  </si>
  <si>
    <t>Milena</t>
  </si>
  <si>
    <t>Gomez</t>
  </si>
  <si>
    <t>Ampersand Librería</t>
  </si>
  <si>
    <t>03347920</t>
  </si>
  <si>
    <t>ampersandlibreria@gmail.com</t>
  </si>
  <si>
    <t>Mis ingresos son producto del trabajo.</t>
  </si>
  <si>
    <t>D24017</t>
  </si>
  <si>
    <t>A&amp;B INVERSIONES EMPRESARIALES SAS</t>
  </si>
  <si>
    <t>¡LITERAL!</t>
  </si>
  <si>
    <t>KR 96 c # 22 h - 30</t>
  </si>
  <si>
    <t>https://literalenlinea.com/</t>
  </si>
  <si>
    <t>2023-07-28</t>
  </si>
  <si>
    <t>Inversión de los accionistas, en este caso son Wilson Camilo Aguilar Larrea cc 1018425499 y Katherin Barrantes Ramírez 1016027972, ambos empleados.</t>
  </si>
  <si>
    <t>D24302</t>
  </si>
  <si>
    <t>Ospina</t>
  </si>
  <si>
    <t>Toro</t>
  </si>
  <si>
    <t>Librería El Charco</t>
  </si>
  <si>
    <t>libreriaelcharco@gmail.com</t>
  </si>
  <si>
    <t>Salarios</t>
  </si>
  <si>
    <t>C18101</t>
  </si>
  <si>
    <t>Heriberto</t>
  </si>
  <si>
    <t>Moreno</t>
  </si>
  <si>
    <t>Chejab</t>
  </si>
  <si>
    <t>Casa Nognata</t>
  </si>
  <si>
    <t>info@casanognata.com</t>
  </si>
  <si>
    <t>Recursos personales y negocios</t>
  </si>
  <si>
    <t>D24147</t>
  </si>
  <si>
    <t>Clara</t>
  </si>
  <si>
    <t>Inés</t>
  </si>
  <si>
    <t>Sandoval</t>
  </si>
  <si>
    <t>Borrás</t>
  </si>
  <si>
    <t>El Emperador Librería</t>
  </si>
  <si>
    <t>https://elemperadorlibreria.com/</t>
  </si>
  <si>
    <t>elemperadorlibreria.2024@gmail.com</t>
  </si>
  <si>
    <t>Pensión
Honorarios Médicos</t>
  </si>
  <si>
    <t>D24260</t>
  </si>
  <si>
    <t>FICCIONES BAR DE LIBROS S.A.S.</t>
  </si>
  <si>
    <t>FICCIONES BAR DE LIBROS</t>
  </si>
  <si>
    <t>03730800</t>
  </si>
  <si>
    <t>KR 8 # 67 - 77</t>
  </si>
  <si>
    <t>2023-09-14</t>
  </si>
  <si>
    <t>El origen de los fondos corresponde a los ahorros e ingresos personales de los socios gestores del proyecto y provienen de actividades lícitas en Colombia.</t>
  </si>
  <si>
    <t>D13224</t>
  </si>
  <si>
    <t>Alejandro</t>
  </si>
  <si>
    <t>Garzón</t>
  </si>
  <si>
    <t>Librería Madre Tierra</t>
  </si>
  <si>
    <t>www.libreriamadretierra.com</t>
  </si>
  <si>
    <t>madretierra.libreria86@gmail.com</t>
  </si>
  <si>
    <t>Comercio al por menor de libros, periódicos, materiales y artículos de papelería y escritorio, en establecimientos especializados</t>
  </si>
  <si>
    <t>D27530</t>
  </si>
  <si>
    <t>OREJAEBURRO SAS</t>
  </si>
  <si>
    <t>Librería de la Pascasia</t>
  </si>
  <si>
    <t>CL 47 # 43 - 88</t>
  </si>
  <si>
    <t>2024-02-02</t>
  </si>
  <si>
    <t>Ingresos por mi empleo en la universidad  eafit y pensión.</t>
  </si>
  <si>
    <t>FONROC</t>
  </si>
  <si>
    <t>FONDO DE EMPLEADOS DEL COLEGIO ROCHESTER</t>
  </si>
  <si>
    <t>FONROCHESTER</t>
  </si>
  <si>
    <t>S0005198</t>
  </si>
  <si>
    <t>AU NORTE - # km 15 - FUSCA</t>
  </si>
  <si>
    <t>Chia</t>
  </si>
  <si>
    <t>fonrochesterbookstore.com</t>
  </si>
  <si>
    <t>1997-07-15</t>
  </si>
  <si>
    <t>Actividad de  Fondo de empleados Colegio Rochester, y ventas en la tienda escolar</t>
  </si>
  <si>
    <t>D27505</t>
  </si>
  <si>
    <t>URABÁ APRENDE SAS</t>
  </si>
  <si>
    <t>venta de libros. mensualidades padres</t>
  </si>
  <si>
    <t>D31287</t>
  </si>
  <si>
    <t>CAFE LITERARIO LA POLILLA LECTORA SAS</t>
  </si>
  <si>
    <t>CL 32 A # 29 - 36</t>
  </si>
  <si>
    <t>cafeliterariolapolillalectora.com/wp</t>
  </si>
  <si>
    <t>2024-04-11</t>
  </si>
  <si>
    <t>Soy ingeniera industrial de profesión y actualmente laboro como asesora independiente para empresas de transporte.  Este es el origen de mis ingresos.</t>
  </si>
  <si>
    <t>D27559</t>
  </si>
  <si>
    <t>EDICIONES MALIBU LTDA</t>
  </si>
  <si>
    <t>CL 125 # 60 - 63</t>
  </si>
  <si>
    <t>1991-02-25</t>
  </si>
  <si>
    <t>D27911</t>
  </si>
  <si>
    <t>Corporación Fernando González - Otraparte</t>
  </si>
  <si>
    <t>KR 43 A # 27 ASUR - 11</t>
  </si>
  <si>
    <t>Envigado</t>
  </si>
  <si>
    <t>055422</t>
  </si>
  <si>
    <t>www.otraparte.org</t>
  </si>
  <si>
    <t>2002-04-10</t>
  </si>
  <si>
    <t>Somos una entidad cultural sin ánimo de lucro, cuyos recursos se generan a partir de un convenio anual de asociación con el Municipio de Envigado, los excedentes de El Café de Otraparte y la gestión de proyectos afines a nuestros objetivos misionales, que son difundir el legado filosófico del escritor Fernando González Ochoa, mantener abierta la Casa Museo Otraparte y convertirla en un centro cultural de proyección nacional e internacional.</t>
  </si>
  <si>
    <t>D25339</t>
  </si>
  <si>
    <t>Corporación Cuenta Chocó - Rogerio Velásquez Murillo</t>
  </si>
  <si>
    <t>29-057355-02</t>
  </si>
  <si>
    <t>KR 7 # 27 - 31</t>
  </si>
  <si>
    <t>San Francisco De Quibdo</t>
  </si>
  <si>
    <t>2014-09-12</t>
  </si>
  <si>
    <t>Nuestros ingresos provienen de donaciones, venta de productos y servicios</t>
  </si>
  <si>
    <t>D28059</t>
  </si>
  <si>
    <t>AS EDICIONES S.A.S.</t>
  </si>
  <si>
    <t>21-554972-12</t>
  </si>
  <si>
    <t>CL 5 # 80 C - 130</t>
  </si>
  <si>
    <t>050026</t>
  </si>
  <si>
    <t>www.asediciones.com</t>
  </si>
  <si>
    <t>2016-02-22</t>
  </si>
  <si>
    <t>Propios de la actividad comercial</t>
  </si>
  <si>
    <t>D30033</t>
  </si>
  <si>
    <t>Casa Páramo SAS</t>
  </si>
  <si>
    <t>Casa Páramo</t>
  </si>
  <si>
    <t>KR 23 # 17 - 85</t>
  </si>
  <si>
    <t>San Juan De Pasto</t>
  </si>
  <si>
    <t>2024-08-13</t>
  </si>
  <si>
    <t>Prestación de servicios de salud, comercialización de libros.</t>
  </si>
  <si>
    <t>Teatro R101</t>
  </si>
  <si>
    <t>N/A</t>
  </si>
  <si>
    <t>CL 70 A # 11 - 29</t>
  </si>
  <si>
    <t>1999-03-19</t>
  </si>
  <si>
    <t>Los ingresos del Teatro R101, provienen de contrataciones enmarcadas en actividades artísticas y culturales.</t>
  </si>
  <si>
    <t>D28813</t>
  </si>
  <si>
    <t>Inst. de Investigación de recursos biológicos Alexander Von Humboldt</t>
  </si>
  <si>
    <t>Instituto Humboldt</t>
  </si>
  <si>
    <t>CL 28 a # 15 - 09</t>
  </si>
  <si>
    <t>2010-07-16</t>
  </si>
  <si>
    <t>investigación básica y aplicada sobre los recursos bióticos, hidrobiológicos y genéticos de flora y fauna del país y de levantar y formar el inventario científico de la biodiversidad en el territorio nacional.</t>
  </si>
  <si>
    <t>D30489</t>
  </si>
  <si>
    <t>Librería café Boscán SAS</t>
  </si>
  <si>
    <t>Librería café Boscán</t>
  </si>
  <si>
    <t>CL 23 Bis # 30 - 06</t>
  </si>
  <si>
    <t>Sincelejo</t>
  </si>
  <si>
    <t>2021-09-16</t>
  </si>
  <si>
    <t>D30432</t>
  </si>
  <si>
    <t>EL KONNY CHAPINERO SAS</t>
  </si>
  <si>
    <t>03588212</t>
  </si>
  <si>
    <t>KR 3D # 54 A - 58</t>
  </si>
  <si>
    <t>2022-09-26</t>
  </si>
  <si>
    <t>Venta de productos comestibles y vinos al por menor</t>
  </si>
  <si>
    <t>FCECAL</t>
  </si>
  <si>
    <t>2004-05-18</t>
  </si>
  <si>
    <t>Edición de libros, comercialización de libros. Alquiler de bienes inmobiliarios por cuenta propia.</t>
  </si>
  <si>
    <t>D31161</t>
  </si>
  <si>
    <t>Isabel</t>
  </si>
  <si>
    <t>Cristina</t>
  </si>
  <si>
    <t>Arboleda</t>
  </si>
  <si>
    <t>Zapata</t>
  </si>
  <si>
    <t>Isabel Cristina Arboleda Zapata</t>
  </si>
  <si>
    <t>isabelarboledazapata@gmail.com</t>
  </si>
  <si>
    <t>empelada del sector editorial, comercialización de libros.</t>
  </si>
  <si>
    <t>Arango</t>
  </si>
  <si>
    <t>Paréntesis Librería</t>
  </si>
  <si>
    <t>parentesislibreria.co</t>
  </si>
  <si>
    <t>alejandraleon067@gmail.com</t>
  </si>
  <si>
    <t>Comercio al por menor de libros, periódicos, materiales y artículos de papelería y escritorio en establecimientos especializados.</t>
  </si>
  <si>
    <t>D15840</t>
  </si>
  <si>
    <t>COMERCIAL ARAGON SAS</t>
  </si>
  <si>
    <t>KR 14 # 10 - 74</t>
  </si>
  <si>
    <t>2019-04-29</t>
  </si>
  <si>
    <t>Los ingresos generados corresponden a la actividad comercial de la empresa, comercialización de productos como Libros, didácticos, papelería, y cacharrería en general.</t>
  </si>
  <si>
    <t>PALMIR</t>
  </si>
  <si>
    <t>Emilbia</t>
  </si>
  <si>
    <t>Cardenas</t>
  </si>
  <si>
    <t>Librería Quijote</t>
  </si>
  <si>
    <t>danielgomezaxm@gmail.com</t>
  </si>
  <si>
    <t>D31194</t>
  </si>
  <si>
    <t>ALEXANDRA</t>
  </si>
  <si>
    <t>(601) 4431166</t>
  </si>
  <si>
    <t>alexa.herrera430@gmail.com</t>
  </si>
  <si>
    <t>Venta de  libros</t>
  </si>
  <si>
    <t>D31444</t>
  </si>
  <si>
    <t>La librería de Pérgamo S.A.S</t>
  </si>
  <si>
    <t>El gato que lee y bebe</t>
  </si>
  <si>
    <t>901.536.248</t>
  </si>
  <si>
    <t>CL 118 # 20 - 71</t>
  </si>
  <si>
    <t>2021-11-02</t>
  </si>
  <si>
    <t>Venta al pormenor de libros y objetos de papelería</t>
  </si>
  <si>
    <t>FUNDACION CASA DE LA LECTURA</t>
  </si>
  <si>
    <t>FUNDACIÓN CASA DE LA LECTURA</t>
  </si>
  <si>
    <t>KR 2 B Oeste # 13 - 86</t>
  </si>
  <si>
    <t>WWW. CASADELALECTURA.ORG</t>
  </si>
  <si>
    <t>1998-09-16</t>
  </si>
  <si>
    <t>TODOS NUESTROS INGRESOS PROVIENEN DE LAS ACTIVIDADES DE CASA DE LA LECTURA</t>
  </si>
  <si>
    <t>C01421</t>
  </si>
  <si>
    <t>Comercializadora el Bibliotecólogo</t>
  </si>
  <si>
    <t>ceb sas</t>
  </si>
  <si>
    <t>900291781-6</t>
  </si>
  <si>
    <t>CL 66 # 103 - 45</t>
  </si>
  <si>
    <t>www.elbibliotecologo.com</t>
  </si>
  <si>
    <t>2009-06-01</t>
  </si>
  <si>
    <t>ventas de libros</t>
  </si>
  <si>
    <t>C52005</t>
  </si>
  <si>
    <t>AGORA ENTRETENIMIENTO Y CULTURA S.A.S</t>
  </si>
  <si>
    <t>9 0 0 6 9 6 5 4 7</t>
  </si>
  <si>
    <t>CL 67 # 27 A - 17</t>
  </si>
  <si>
    <t>Manizales</t>
  </si>
  <si>
    <t>2014-01-29</t>
  </si>
  <si>
    <t>Los fondos de la librería provienen de ventas de libros y revistas</t>
  </si>
  <si>
    <t>Cliente</t>
  </si>
  <si>
    <t>Fecha expedición</t>
  </si>
  <si>
    <t>Nubia</t>
  </si>
  <si>
    <t>Pedroza</t>
  </si>
  <si>
    <t>Laguna</t>
  </si>
  <si>
    <t>1976-11-04</t>
  </si>
  <si>
    <t>(601) 2123464</t>
  </si>
  <si>
    <t>elarcano.gerencia@gmail.com</t>
  </si>
  <si>
    <t>Ana</t>
  </si>
  <si>
    <t>Aragón</t>
  </si>
  <si>
    <t>Cabrera</t>
  </si>
  <si>
    <t>1983-02-28</t>
  </si>
  <si>
    <t>(601) 2451655</t>
  </si>
  <si>
    <t>libreriacasatomada@gmail.com</t>
  </si>
  <si>
    <t>Carmen</t>
  </si>
  <si>
    <t>Montenegro</t>
  </si>
  <si>
    <t>Chamorro</t>
  </si>
  <si>
    <t>1978-11-27</t>
  </si>
  <si>
    <t>(601) 3229982</t>
  </si>
  <si>
    <t>cafedenicanor@gmail.com</t>
  </si>
  <si>
    <t>Gabriela</t>
  </si>
  <si>
    <t>Roca</t>
  </si>
  <si>
    <t>Barrenechea</t>
  </si>
  <si>
    <t>1995-01-22</t>
  </si>
  <si>
    <t>(601) 2832200</t>
  </si>
  <si>
    <t>gabriela.roca@fce.com.co</t>
  </si>
  <si>
    <t>YOLANDA</t>
  </si>
  <si>
    <t>AUZA</t>
  </si>
  <si>
    <t>GOMEZ</t>
  </si>
  <si>
    <t>1977-02-25</t>
  </si>
  <si>
    <t>(601) 7906879</t>
  </si>
  <si>
    <t>yolanda.auza@yahoo.com</t>
  </si>
  <si>
    <t>Mauricio</t>
  </si>
  <si>
    <t>Lleras</t>
  </si>
  <si>
    <t>Manrique</t>
  </si>
  <si>
    <t>1974-01-06</t>
  </si>
  <si>
    <t>(601) 7578069</t>
  </si>
  <si>
    <t>prologo.lib@gmail.com</t>
  </si>
  <si>
    <t>Esteban</t>
  </si>
  <si>
    <t>Restrepo</t>
  </si>
  <si>
    <t>Monsalve</t>
  </si>
  <si>
    <t>esteban.restrepo@bukz.co</t>
  </si>
  <si>
    <t>Maria</t>
  </si>
  <si>
    <t>Dignora</t>
  </si>
  <si>
    <t>Gil</t>
  </si>
  <si>
    <t>Panesso</t>
  </si>
  <si>
    <t>1975-12-09</t>
  </si>
  <si>
    <t>(602) 3370004</t>
  </si>
  <si>
    <t>servicioalcliente@ambientesdeaprendizaje.com.co</t>
  </si>
  <si>
    <t>Oscar</t>
  </si>
  <si>
    <t>Hembert</t>
  </si>
  <si>
    <t>Leyva</t>
  </si>
  <si>
    <t>2003-09-25</t>
  </si>
  <si>
    <t>oromocafelibreriaeditorial@gmail.com</t>
  </si>
  <si>
    <t>Leiva</t>
  </si>
  <si>
    <t>Cobos</t>
  </si>
  <si>
    <t>1973-04-13</t>
  </si>
  <si>
    <t>(601) 7926846</t>
  </si>
  <si>
    <t>contextoculturalsas@gmail.com</t>
  </si>
  <si>
    <t>RODRIGUEZ</t>
  </si>
  <si>
    <t>2002-10-21</t>
  </si>
  <si>
    <t>financiero@librosmrfox.com</t>
  </si>
  <si>
    <t>JIMENA</t>
  </si>
  <si>
    <t>LEMOINE</t>
  </si>
  <si>
    <t>GARZÓN</t>
  </si>
  <si>
    <t>1983-04-29</t>
  </si>
  <si>
    <t>(601) 6332431</t>
  </si>
  <si>
    <t>gerencia@lemoineeditores.com</t>
  </si>
  <si>
    <t>Fernanda</t>
  </si>
  <si>
    <t>Osorio</t>
  </si>
  <si>
    <t>Caminata</t>
  </si>
  <si>
    <t>1976-09-02</t>
  </si>
  <si>
    <t>(601) 2458495</t>
  </si>
  <si>
    <t>libros.babel@gmail.com</t>
  </si>
  <si>
    <t>CESAR</t>
  </si>
  <si>
    <t>RICARDO</t>
  </si>
  <si>
    <t>HERNANDEZ</t>
  </si>
  <si>
    <t>MARTINEZ</t>
  </si>
  <si>
    <t>2009-09-30</t>
  </si>
  <si>
    <t>matorral.contable@gmail.com</t>
  </si>
  <si>
    <t>Gloria</t>
  </si>
  <si>
    <t>Patricia</t>
  </si>
  <si>
    <t>Nieto</t>
  </si>
  <si>
    <t>1987-02-16</t>
  </si>
  <si>
    <t>(601) 2195010</t>
  </si>
  <si>
    <t>jpublicaciones@udea.edu.co</t>
  </si>
  <si>
    <t>Mary</t>
  </si>
  <si>
    <t>Luz</t>
  </si>
  <si>
    <t>Nuñez</t>
  </si>
  <si>
    <t>1993-06-10</t>
  </si>
  <si>
    <t>(601) 3418905</t>
  </si>
  <si>
    <t>todolibrosalazar@yahoo.com</t>
  </si>
  <si>
    <t>IVÁN</t>
  </si>
  <si>
    <t>ANDRÉS</t>
  </si>
  <si>
    <t>CHÁVEZ</t>
  </si>
  <si>
    <t>RIAÑO</t>
  </si>
  <si>
    <t>1998-04-07</t>
  </si>
  <si>
    <t>(601) 5473110</t>
  </si>
  <si>
    <t>ventas@tiendateatral.com</t>
  </si>
  <si>
    <t>DE LOS ANGELES</t>
  </si>
  <si>
    <t>HOLGUIN</t>
  </si>
  <si>
    <t>PARDO</t>
  </si>
  <si>
    <t>1985-09-06</t>
  </si>
  <si>
    <t>(601) 2875001</t>
  </si>
  <si>
    <t>direccion@amigosmuseonacional.org.co</t>
  </si>
  <si>
    <t>Mónica</t>
  </si>
  <si>
    <t>Constanza</t>
  </si>
  <si>
    <t>Chacón</t>
  </si>
  <si>
    <t>5 2 0 0 9 9 3 9</t>
  </si>
  <si>
    <t>1991-05-08</t>
  </si>
  <si>
    <t>contrabajolc@gmail.com</t>
  </si>
  <si>
    <t>Marco</t>
  </si>
  <si>
    <t>Antonio</t>
  </si>
  <si>
    <t>Sosa</t>
  </si>
  <si>
    <t>Gonzalez</t>
  </si>
  <si>
    <t>1997-12-09</t>
  </si>
  <si>
    <t>(601) 3719603</t>
  </si>
  <si>
    <t>lavalijadefuego@gmail.com</t>
  </si>
  <si>
    <t>alejandra</t>
  </si>
  <si>
    <t>correa</t>
  </si>
  <si>
    <t>jaramillo</t>
  </si>
  <si>
    <t>1982-11-25</t>
  </si>
  <si>
    <t>(601) 2323083</t>
  </si>
  <si>
    <t>SAS2621@OUTLOOK.COM</t>
  </si>
  <si>
    <t>Rodrigo</t>
  </si>
  <si>
    <t>Andrés</t>
  </si>
  <si>
    <t>Ballesteros</t>
  </si>
  <si>
    <t>2011-01-07</t>
  </si>
  <si>
    <t>(601) 2280117</t>
  </si>
  <si>
    <t>raballestash@gmail.com</t>
  </si>
  <si>
    <t>prologo.ventas@gmail.com</t>
  </si>
  <si>
    <t>2003-12-18</t>
  </si>
  <si>
    <t>Catalina</t>
  </si>
  <si>
    <t>Giraldo</t>
  </si>
  <si>
    <t>2011-05-18</t>
  </si>
  <si>
    <t>verbenaliteraria@gmail.com</t>
  </si>
  <si>
    <t>LUZ</t>
  </si>
  <si>
    <t>AMPARO</t>
  </si>
  <si>
    <t>LUNA</t>
  </si>
  <si>
    <t>CHICA</t>
  </si>
  <si>
    <t>1989-07-06</t>
  </si>
  <si>
    <t>(601) 4495629</t>
  </si>
  <si>
    <t>lchica13@hotmail.com</t>
  </si>
  <si>
    <t>Paola</t>
  </si>
  <si>
    <t>Roa</t>
  </si>
  <si>
    <t>Urrego</t>
  </si>
  <si>
    <t>2002-06-18</t>
  </si>
  <si>
    <t>paolaisabelroa@gmail.com</t>
  </si>
  <si>
    <t>MARCELA</t>
  </si>
  <si>
    <t>MEJÍA</t>
  </si>
  <si>
    <t>BEDOYA</t>
  </si>
  <si>
    <t>1994-06-20</t>
  </si>
  <si>
    <t>(604) 2314081</t>
  </si>
  <si>
    <t>otherlina@hotmail.com</t>
  </si>
  <si>
    <t>Vélez</t>
  </si>
  <si>
    <t>Román</t>
  </si>
  <si>
    <t>1987-05-15</t>
  </si>
  <si>
    <t>evelez@teatronacional.co</t>
  </si>
  <si>
    <t>Jesús</t>
  </si>
  <si>
    <t>Leonardo</t>
  </si>
  <si>
    <t>Carrero</t>
  </si>
  <si>
    <t>2009-06-17</t>
  </si>
  <si>
    <t>librosenlineaco@gmail.com</t>
  </si>
  <si>
    <t>Claudia</t>
  </si>
  <si>
    <t>López</t>
  </si>
  <si>
    <t>1982-05-29</t>
  </si>
  <si>
    <t>pretextos.libreria@gmail.com</t>
  </si>
  <si>
    <t>ALMAN</t>
  </si>
  <si>
    <t>NATALIA</t>
  </si>
  <si>
    <t>RUEDA</t>
  </si>
  <si>
    <t>SALAZAR</t>
  </si>
  <si>
    <t>1995-03-28</t>
  </si>
  <si>
    <t>(601) 8152212</t>
  </si>
  <si>
    <t>tintoytinta105@gmail.com</t>
  </si>
  <si>
    <t>ORIT</t>
  </si>
  <si>
    <t>MIRIAM</t>
  </si>
  <si>
    <t>HARATZ</t>
  </si>
  <si>
    <t>Pasaporte</t>
  </si>
  <si>
    <t>PA0698019</t>
  </si>
  <si>
    <t>2020-01-07</t>
  </si>
  <si>
    <t>gerencia@elhombredelamancha.com.co</t>
  </si>
  <si>
    <t>1.037.572.021</t>
  </si>
  <si>
    <t>1997-10-03</t>
  </si>
  <si>
    <t>diego</t>
  </si>
  <si>
    <t>luis</t>
  </si>
  <si>
    <t>beltran</t>
  </si>
  <si>
    <t>ramirez</t>
  </si>
  <si>
    <t>1987-12-10</t>
  </si>
  <si>
    <t>Pinzón</t>
  </si>
  <si>
    <t>Devia</t>
  </si>
  <si>
    <t>1997-03-12</t>
  </si>
  <si>
    <t>(601) 6154615</t>
  </si>
  <si>
    <t>info@favilaeditorial.com</t>
  </si>
  <si>
    <t>Hernán</t>
  </si>
  <si>
    <t>Porras</t>
  </si>
  <si>
    <t>Díaz</t>
  </si>
  <si>
    <t>1976-12-28</t>
  </si>
  <si>
    <t>(601) 6344000</t>
  </si>
  <si>
    <t>rectoria@uis.edu.co</t>
  </si>
  <si>
    <t>Marcela</t>
  </si>
  <si>
    <t>Rincon</t>
  </si>
  <si>
    <t>Ortegon</t>
  </si>
  <si>
    <t>1986-07-31</t>
  </si>
  <si>
    <t>genrencia@dushibooks.com</t>
  </si>
  <si>
    <t>Benjamin</t>
  </si>
  <si>
    <t>Villegas</t>
  </si>
  <si>
    <t>Jimenez</t>
  </si>
  <si>
    <t>1969-09-09</t>
  </si>
  <si>
    <t>(601) 6161788</t>
  </si>
  <si>
    <t>comercial.escena@villegaseditores.com</t>
  </si>
  <si>
    <t>Sulby</t>
  </si>
  <si>
    <t>Pardo</t>
  </si>
  <si>
    <t>1978-03-03</t>
  </si>
  <si>
    <t>(602) 8841795</t>
  </si>
  <si>
    <t>fenix.artelibreria@gmail.com</t>
  </si>
  <si>
    <t>Nury</t>
  </si>
  <si>
    <t>Acuña</t>
  </si>
  <si>
    <t>Ramirez</t>
  </si>
  <si>
    <t>2002-04-03</t>
  </si>
  <si>
    <t>patriciaacuna887@gmail.com</t>
  </si>
  <si>
    <t>FELIPE</t>
  </si>
  <si>
    <t>QUIÑONES</t>
  </si>
  <si>
    <t>PAREDES</t>
  </si>
  <si>
    <t>2007-12-14</t>
  </si>
  <si>
    <t>laguachafitalibreria@gmail.com</t>
  </si>
  <si>
    <t>SANDRA</t>
  </si>
  <si>
    <t>MILENA</t>
  </si>
  <si>
    <t>BUSTOS</t>
  </si>
  <si>
    <t>2003-12-15</t>
  </si>
  <si>
    <t>kitoblarsas@gmail.com</t>
  </si>
  <si>
    <t>ANA</t>
  </si>
  <si>
    <t>DUQUE</t>
  </si>
  <si>
    <t>GIRALDO</t>
  </si>
  <si>
    <t>1997-09-08</t>
  </si>
  <si>
    <t>ANAMARIA@LIBRERIAENTRECUENTOS.COM</t>
  </si>
  <si>
    <t>jairo</t>
  </si>
  <si>
    <t>enrique</t>
  </si>
  <si>
    <t>sanchez</t>
  </si>
  <si>
    <t>moreno</t>
  </si>
  <si>
    <t>1976-01-17</t>
  </si>
  <si>
    <t>(604) 4444498</t>
  </si>
  <si>
    <t>gerencia@lijursanchez.com</t>
  </si>
  <si>
    <t>MERCEDES</t>
  </si>
  <si>
    <t>GONZALEZ</t>
  </si>
  <si>
    <t>CACERES</t>
  </si>
  <si>
    <t>2023-11-20</t>
  </si>
  <si>
    <t>INFO@ELMAMM.ORG</t>
  </si>
  <si>
    <t>Mendez</t>
  </si>
  <si>
    <t>2013-04-12</t>
  </si>
  <si>
    <t>gerencia@pergamoibague.com.co</t>
  </si>
  <si>
    <t>Wilson</t>
  </si>
  <si>
    <t>Camilo</t>
  </si>
  <si>
    <t>Aguilar</t>
  </si>
  <si>
    <t>Larrea</t>
  </si>
  <si>
    <t>2007-05-31</t>
  </si>
  <si>
    <t>camilomyp@gmail.com</t>
  </si>
  <si>
    <t>CONSUELO</t>
  </si>
  <si>
    <t>GAITAN</t>
  </si>
  <si>
    <t>1978-11-06</t>
  </si>
  <si>
    <t>COGAITA16@GMAIL.COM</t>
  </si>
  <si>
    <t>1976-09-18</t>
  </si>
  <si>
    <t>DIANA</t>
  </si>
  <si>
    <t>ALBA</t>
  </si>
  <si>
    <t>QUINTERO</t>
  </si>
  <si>
    <t>1982-02-15</t>
  </si>
  <si>
    <t>(601) 9172171</t>
  </si>
  <si>
    <t>dmalba@rochester.edu.co</t>
  </si>
  <si>
    <t>Alba</t>
  </si>
  <si>
    <t>Clemencia</t>
  </si>
  <si>
    <t>Ardila</t>
  </si>
  <si>
    <t>De Robledo</t>
  </si>
  <si>
    <t>42'871.889</t>
  </si>
  <si>
    <t>1960-04-28</t>
  </si>
  <si>
    <t>libreria@comunycorriente.org</t>
  </si>
  <si>
    <t>GERMAN</t>
  </si>
  <si>
    <t>TERAN</t>
  </si>
  <si>
    <t>1980-07-30</t>
  </si>
  <si>
    <t>edimalibu@yahoo.com</t>
  </si>
  <si>
    <t>Jhonmer</t>
  </si>
  <si>
    <t>Hinestroza</t>
  </si>
  <si>
    <t>2004-09-23</t>
  </si>
  <si>
    <t>benkosjohira@gmail.com</t>
  </si>
  <si>
    <t>Gustavo</t>
  </si>
  <si>
    <t>Adolfo</t>
  </si>
  <si>
    <t>Villa</t>
  </si>
  <si>
    <t>1989-07-28</t>
  </si>
  <si>
    <t>(604) 4482404</t>
  </si>
  <si>
    <t>otraparte@otraparte.org</t>
  </si>
  <si>
    <t>LEONARDO</t>
  </si>
  <si>
    <t>DAVID</t>
  </si>
  <si>
    <t>LOPEZ</t>
  </si>
  <si>
    <t>ESCOBAR</t>
  </si>
  <si>
    <t>1992-04-24</t>
  </si>
  <si>
    <t>gerencia@asediciones.com</t>
  </si>
  <si>
    <t>Edwin</t>
  </si>
  <si>
    <t>Carrascal</t>
  </si>
  <si>
    <t>Claro</t>
  </si>
  <si>
    <t>2010-10-04</t>
  </si>
  <si>
    <t>Hernando</t>
  </si>
  <si>
    <t>Garcia</t>
  </si>
  <si>
    <t>Martinez</t>
  </si>
  <si>
    <t>1990-12-28</t>
  </si>
  <si>
    <t>lgallego@humboldt.org.co</t>
  </si>
  <si>
    <t>Felipe</t>
  </si>
  <si>
    <t>Moncayo</t>
  </si>
  <si>
    <t>Marquez</t>
  </si>
  <si>
    <t>2006-05-08</t>
  </si>
  <si>
    <t>direccion@casaparamo.co</t>
  </si>
  <si>
    <t>Hernan</t>
  </si>
  <si>
    <t>Parra</t>
  </si>
  <si>
    <t>Rojas</t>
  </si>
  <si>
    <t>1992-06-16</t>
  </si>
  <si>
    <t>(601) 3132249</t>
  </si>
  <si>
    <t>Teatror101@Yahoo.com</t>
  </si>
  <si>
    <t>GABRIELA</t>
  </si>
  <si>
    <t>ROCA</t>
  </si>
  <si>
    <t>LUIS</t>
  </si>
  <si>
    <t>ALBERTO</t>
  </si>
  <si>
    <t>RESTREPO</t>
  </si>
  <si>
    <t>1976-12-23</t>
  </si>
  <si>
    <t>GERENCIA@ELKONNYCHAPINERO.COM.CO</t>
  </si>
  <si>
    <t>Juanita</t>
  </si>
  <si>
    <t>Alvear</t>
  </si>
  <si>
    <t>Rincón</t>
  </si>
  <si>
    <t>2011-02-18</t>
  </si>
  <si>
    <t>juanyalvear84@hotmail.com</t>
  </si>
  <si>
    <t>CLAUDIA</t>
  </si>
  <si>
    <t>PATRICIA</t>
  </si>
  <si>
    <t>SARRIA</t>
  </si>
  <si>
    <t>MARTÍNEZ</t>
  </si>
  <si>
    <t>1995-09-10</t>
  </si>
  <si>
    <t>CAFELITERARIOLAPOLILLALECTORA@GMAIL.COM</t>
  </si>
  <si>
    <t>Sterling</t>
  </si>
  <si>
    <t>Posada</t>
  </si>
  <si>
    <t>1991-05-17</t>
  </si>
  <si>
    <t>claudiasterling@outlook.com</t>
  </si>
  <si>
    <t>angie</t>
  </si>
  <si>
    <t>lorena</t>
  </si>
  <si>
    <t>monroy</t>
  </si>
  <si>
    <t>hernandez</t>
  </si>
  <si>
    <t>2014-11-11</t>
  </si>
  <si>
    <t>(601) 5517273</t>
  </si>
  <si>
    <t>gerencia@elbibliotecologo.com</t>
  </si>
  <si>
    <t>OLGA</t>
  </si>
  <si>
    <t>MIREYA</t>
  </si>
  <si>
    <t>ARDILA</t>
  </si>
  <si>
    <t>ROSALES</t>
  </si>
  <si>
    <t>1977-08-02</t>
  </si>
  <si>
    <t>(602) 0000000</t>
  </si>
  <si>
    <t>info@casadelalectura.org</t>
  </si>
  <si>
    <t>MONICA</t>
  </si>
  <si>
    <t>ROJAS</t>
  </si>
  <si>
    <t>ARAGON</t>
  </si>
  <si>
    <t>1986-08-29</t>
  </si>
  <si>
    <t>comercial@aragonsas.com.co</t>
  </si>
  <si>
    <t>Eduardo</t>
  </si>
  <si>
    <t>Velásquez</t>
  </si>
  <si>
    <t>Villada</t>
  </si>
  <si>
    <t>1999-12-28</t>
  </si>
  <si>
    <t>c.velasquez@ieee.org</t>
  </si>
  <si>
    <t>Nombres</t>
  </si>
  <si>
    <t>Apellidos</t>
  </si>
  <si>
    <t>Teléfono</t>
  </si>
  <si>
    <t>Boletines</t>
  </si>
  <si>
    <t>Administrador</t>
  </si>
  <si>
    <t>Mary Luz</t>
  </si>
  <si>
    <t>Salazar Nuñez</t>
  </si>
  <si>
    <t>Librero</t>
  </si>
  <si>
    <t>Información sobre cambios de precios</t>
  </si>
  <si>
    <t>Contabilidad</t>
  </si>
  <si>
    <t>Responsable de facturación electrónica</t>
  </si>
  <si>
    <t>Tesorería</t>
  </si>
  <si>
    <t>Control de inventarios</t>
  </si>
  <si>
    <t>Ruth Ester</t>
  </si>
  <si>
    <t>Guanumen Suarez</t>
  </si>
  <si>
    <t>María Ángelica</t>
  </si>
  <si>
    <t>Rojas Becerra</t>
  </si>
  <si>
    <t>Santiago</t>
  </si>
  <si>
    <t>Mora Mesa</t>
  </si>
  <si>
    <t>Alba Lucía</t>
  </si>
  <si>
    <t>Silva Viviescas</t>
  </si>
  <si>
    <t>Duarte Villarreal</t>
  </si>
  <si>
    <t>g.duarte026@gmail.com</t>
  </si>
  <si>
    <t>Laura Alejandra</t>
  </si>
  <si>
    <t>Peña Rodríguez</t>
  </si>
  <si>
    <t>MELO DIAZ</t>
  </si>
  <si>
    <t>JULIETA</t>
  </si>
  <si>
    <t>ARIAS MURILLO</t>
  </si>
  <si>
    <t>ALZATE</t>
  </si>
  <si>
    <t>gerencia.comercial@lemoineeditores.com</t>
  </si>
  <si>
    <t>JENNY</t>
  </si>
  <si>
    <t>FULA</t>
  </si>
  <si>
    <t>contabilidad@lemoineeditores.com</t>
  </si>
  <si>
    <t>(601) 6332486</t>
  </si>
  <si>
    <t>BAUTISTA</t>
  </si>
  <si>
    <t>asistente.administrativa@lemoineeditores.com</t>
  </si>
  <si>
    <t>HENRY</t>
  </si>
  <si>
    <t>CALDERÓN</t>
  </si>
  <si>
    <t>despachos@lemoineeditores.com</t>
  </si>
  <si>
    <t>lia</t>
  </si>
  <si>
    <t>valencia</t>
  </si>
  <si>
    <t>lia.valencia@udea.edu.co</t>
  </si>
  <si>
    <t>(601) 2195337</t>
  </si>
  <si>
    <t>libreria@udea.edu.co</t>
  </si>
  <si>
    <t>(601) 2198012</t>
  </si>
  <si>
    <t>Espinel</t>
  </si>
  <si>
    <t>facturasrecepcion@udea.edu.co</t>
  </si>
  <si>
    <t>(601) 2198332</t>
  </si>
  <si>
    <t>Olga Lucía</t>
  </si>
  <si>
    <t>Hererra</t>
  </si>
  <si>
    <t>tesoreria@udea.edu.co</t>
  </si>
  <si>
    <t>(601) 2195260</t>
  </si>
  <si>
    <t>Yanin Alejandra</t>
  </si>
  <si>
    <t>Rodríguez Hernández</t>
  </si>
  <si>
    <t>José Bernardino</t>
  </si>
  <si>
    <t>Rodríguez Pérez</t>
  </si>
  <si>
    <t>CHACON  HERRERA</t>
  </si>
  <si>
    <t>chaconherreramarisol@gmail.com</t>
  </si>
  <si>
    <t>GUSTAVO LEON</t>
  </si>
  <si>
    <t>VALDERRAMA SABOGAL</t>
  </si>
  <si>
    <t>CHACON HERRERA</t>
  </si>
  <si>
    <t>chaconherreramarisol@gamil.com</t>
  </si>
  <si>
    <t>LUCAS</t>
  </si>
  <si>
    <t>INSIGNARES</t>
  </si>
  <si>
    <t>director@librosmrfox.com</t>
  </si>
  <si>
    <t>(601) 4594398</t>
  </si>
  <si>
    <t>MARIBEL</t>
  </si>
  <si>
    <t>GARCIA</t>
  </si>
  <si>
    <t>info@librosmrfox.com</t>
  </si>
  <si>
    <t>OQUENDO</t>
  </si>
  <si>
    <t>RIGOBERTO</t>
  </si>
  <si>
    <t>CASTRILLON</t>
  </si>
  <si>
    <t>ventaslibreria@elacontista.com</t>
  </si>
  <si>
    <t>contabilidad@elacontista.com</t>
  </si>
  <si>
    <t>Carmen Elena</t>
  </si>
  <si>
    <t>Montenegro Chamorro</t>
  </si>
  <si>
    <t>Mardon</t>
  </si>
  <si>
    <t>Arismendi Angulo</t>
  </si>
  <si>
    <t>hojasdeparra.libreria@gmail.com</t>
  </si>
  <si>
    <t>Ruth</t>
  </si>
  <si>
    <t>Rojas Torres</t>
  </si>
  <si>
    <t>admcafenicanor@gmail.com</t>
  </si>
  <si>
    <t>Ángela María</t>
  </si>
  <si>
    <t>Flórez Serrano</t>
  </si>
  <si>
    <t>JORGE IVAN</t>
  </si>
  <si>
    <t>Ana María</t>
  </si>
  <si>
    <t>Aragón Cabrera</t>
  </si>
  <si>
    <t>Triana Gómez</t>
  </si>
  <si>
    <t>Elsa</t>
  </si>
  <si>
    <t>Molano</t>
  </si>
  <si>
    <t>contabilidad@optimantcol.com</t>
  </si>
  <si>
    <t>Fabrizio</t>
  </si>
  <si>
    <t>Ciurlo</t>
  </si>
  <si>
    <t>info@optimantcol.com</t>
  </si>
  <si>
    <t>(601) 2853420</t>
  </si>
  <si>
    <t>Ciurlo Salamanca</t>
  </si>
  <si>
    <t>CARLOS</t>
  </si>
  <si>
    <t>SOSA</t>
  </si>
  <si>
    <t>librerogarabato@gmail.com</t>
  </si>
  <si>
    <t>Aguirre</t>
  </si>
  <si>
    <t>Roberto</t>
  </si>
  <si>
    <t>zambranoasesores@gmail.com</t>
  </si>
  <si>
    <t>Luis Fernando</t>
  </si>
  <si>
    <t>Castillo Sandoval</t>
  </si>
  <si>
    <t>elarcano.ventas@gmail.com</t>
  </si>
  <si>
    <t>(601) 2119031</t>
  </si>
  <si>
    <t>Pedroza Laguna</t>
  </si>
  <si>
    <t>Johan Alexander</t>
  </si>
  <si>
    <t>elarcano.sistemas@gmail.com</t>
  </si>
  <si>
    <t>Angelica</t>
  </si>
  <si>
    <t>Perez</t>
  </si>
  <si>
    <t>elarcano.contabilidad@gmail.com</t>
  </si>
  <si>
    <t>info@elmamm.org</t>
  </si>
  <si>
    <t>(604) 3111111</t>
  </si>
  <si>
    <t>marines</t>
  </si>
  <si>
    <t>rodriguez Vega</t>
  </si>
  <si>
    <t>administracion@lijursanchez.com</t>
  </si>
  <si>
    <t>Daniel Leonardo</t>
  </si>
  <si>
    <t>Salamanca Sanchez</t>
  </si>
  <si>
    <t>info@lijursanchez.com</t>
  </si>
  <si>
    <t>Luz Ayda</t>
  </si>
  <si>
    <t>Vera Olarte</t>
  </si>
  <si>
    <t>contabilidad@lijursanchez.com</t>
  </si>
  <si>
    <t>Maryory</t>
  </si>
  <si>
    <t>Montolla</t>
  </si>
  <si>
    <t>facturacion@lijursanchez.com</t>
  </si>
  <si>
    <t>Jaimes</t>
  </si>
  <si>
    <t>lvf.mercadillonegro@gmail.com</t>
  </si>
  <si>
    <t>(601) 3719306</t>
  </si>
  <si>
    <t>Pinzon</t>
  </si>
  <si>
    <t>Andres</t>
  </si>
  <si>
    <t>Torres</t>
  </si>
  <si>
    <t>ajtasesor@gmail.com</t>
  </si>
  <si>
    <t>marcela</t>
  </si>
  <si>
    <t>jaimes</t>
  </si>
  <si>
    <t>santiago</t>
  </si>
  <si>
    <t>pinzon</t>
  </si>
  <si>
    <t>oscar.leiva@andeslibreria.com</t>
  </si>
  <si>
    <t>PAULA</t>
  </si>
  <si>
    <t>CADAVID</t>
  </si>
  <si>
    <t>ventas@unilat.com.co</t>
  </si>
  <si>
    <t>KEVIN</t>
  </si>
  <si>
    <t>CAÑON</t>
  </si>
  <si>
    <t>contacto@tiendateatral.com</t>
  </si>
  <si>
    <t>RICO ORJUELA</t>
  </si>
  <si>
    <t>admonwilborada1047@gmail.com</t>
  </si>
  <si>
    <t>ALBERTO LEON</t>
  </si>
  <si>
    <t>GOMEZ BERRIO</t>
  </si>
  <si>
    <t>libreroswilborada1047@gmail.com</t>
  </si>
  <si>
    <t>Sandra</t>
  </si>
  <si>
    <t>Diaz</t>
  </si>
  <si>
    <t>sandra.diaz@fce.com.co</t>
  </si>
  <si>
    <t>Quintana</t>
  </si>
  <si>
    <t>gloria.quintana@fce.com.co</t>
  </si>
  <si>
    <t>Jiceth</t>
  </si>
  <si>
    <t>jiceth.perez@fce.com.co</t>
  </si>
  <si>
    <t>Falla</t>
  </si>
  <si>
    <t>oscar.falla@fce.com.co</t>
  </si>
  <si>
    <t>Lissette</t>
  </si>
  <si>
    <t>RAMIREZ</t>
  </si>
  <si>
    <t>lissette.ramirez@fce.com.co</t>
  </si>
  <si>
    <t>Maria Dignora</t>
  </si>
  <si>
    <t>Gil Panesso</t>
  </si>
  <si>
    <t>dignorag8@gmail.com</t>
  </si>
  <si>
    <t>(602) 3730004</t>
  </si>
  <si>
    <t>Alvaro Andrés</t>
  </si>
  <si>
    <t>Ardila Barona</t>
  </si>
  <si>
    <t>Maria Eugenia</t>
  </si>
  <si>
    <t>Suarez Bermudez</t>
  </si>
  <si>
    <t>libri.cali@libreriainternacional.com.co</t>
  </si>
  <si>
    <t>(602) 5534559</t>
  </si>
  <si>
    <t>Margot</t>
  </si>
  <si>
    <t>Rivas</t>
  </si>
  <si>
    <t>asesoriascontablesrivas@gmail.com</t>
  </si>
  <si>
    <t>Gladys</t>
  </si>
  <si>
    <t>comercial@ambientesdeaprendizaje.com.co</t>
  </si>
  <si>
    <t>Alexandra</t>
  </si>
  <si>
    <t>Patiño</t>
  </si>
  <si>
    <t>Jhonatan</t>
  </si>
  <si>
    <t>Valencia</t>
  </si>
  <si>
    <t>María Carolina</t>
  </si>
  <si>
    <t>Gutiérrez Martínez</t>
  </si>
  <si>
    <t>Juan Carlos</t>
  </si>
  <si>
    <t>Murcia</t>
  </si>
  <si>
    <t>Laura</t>
  </si>
  <si>
    <t>Guzmán</t>
  </si>
  <si>
    <t>laura.guzman@bukz.co</t>
  </si>
  <si>
    <t>Anthony</t>
  </si>
  <si>
    <t>Pulgarín</t>
  </si>
  <si>
    <t>antho@bukz.co</t>
  </si>
  <si>
    <t>Camila</t>
  </si>
  <si>
    <t>Campo</t>
  </si>
  <si>
    <t>camila.campo@bukz.co</t>
  </si>
  <si>
    <t>CESAR RICARDO</t>
  </si>
  <si>
    <t>HERNANDEZ MARTINEZ</t>
  </si>
  <si>
    <t>WILSON DARIO</t>
  </si>
  <si>
    <t>MENDOZA  JARAMILLO</t>
  </si>
  <si>
    <t>MENDOZA JARAMILLO</t>
  </si>
  <si>
    <t>contabilidadgrammata@gmail.com</t>
  </si>
  <si>
    <t>NESTOR ALEJANDRO</t>
  </si>
  <si>
    <t>HERRERA PRADA</t>
  </si>
  <si>
    <t>INFO@ENHACOREBOOKS.COM</t>
  </si>
  <si>
    <t>Puno</t>
  </si>
  <si>
    <t>Ardila Amaya</t>
  </si>
  <si>
    <t>publicaciones@uis.edu.co</t>
  </si>
  <si>
    <t>Omaira</t>
  </si>
  <si>
    <t>Alvarado Serrano</t>
  </si>
  <si>
    <t>tiendau@uis.edu.co</t>
  </si>
  <si>
    <t>Ángela</t>
  </si>
  <si>
    <t>Flórez</t>
  </si>
  <si>
    <t>LINA MARIA</t>
  </si>
  <si>
    <t>DELRIO JAIMES</t>
  </si>
  <si>
    <t>SEBASTIAN FELIPE</t>
  </si>
  <si>
    <t>LOPEZ SALAMANCA</t>
  </si>
  <si>
    <t>Jorge Andrés</t>
  </si>
  <si>
    <t>Marín Vásquez</t>
  </si>
  <si>
    <t>jorge.marinv@hotmail.com</t>
  </si>
  <si>
    <t>Roger</t>
  </si>
  <si>
    <t>roger.lopezcontreras@gmail.com</t>
  </si>
  <si>
    <t>Hurtado hincapie</t>
  </si>
  <si>
    <t>Magda</t>
  </si>
  <si>
    <t>contabilidad@villegaseditores.com</t>
  </si>
  <si>
    <t>(601) 6160301</t>
  </si>
  <si>
    <t>Héctor Enrique</t>
  </si>
  <si>
    <t>Romero Díaz</t>
  </si>
  <si>
    <t>librero@villegaseditores.com</t>
  </si>
  <si>
    <t>(601) 6160306</t>
  </si>
  <si>
    <t>Angela</t>
  </si>
  <si>
    <t>Sanchez</t>
  </si>
  <si>
    <t>invbodega@villegaseditores.com</t>
  </si>
  <si>
    <t>Jose</t>
  </si>
  <si>
    <t>Quintero Rendón</t>
  </si>
  <si>
    <t>(601) 7527589</t>
  </si>
  <si>
    <t>(601) 5527589</t>
  </si>
  <si>
    <t>CHAVARRO</t>
  </si>
  <si>
    <t>tiendamuseo@museonacional.gov.co</t>
  </si>
  <si>
    <t>(601) 2824018</t>
  </si>
  <si>
    <t>carlos</t>
  </si>
  <si>
    <t>chavarro</t>
  </si>
  <si>
    <t>Viviana</t>
  </si>
  <si>
    <t>Morales</t>
  </si>
  <si>
    <t>contabilidad@amigosmuseonacional.org.co</t>
  </si>
  <si>
    <t>Mora</t>
  </si>
  <si>
    <t>administrativa@amigosmuseonacional.org.co</t>
  </si>
  <si>
    <t>Carlos Orlando</t>
  </si>
  <si>
    <t>Salazar Castillo</t>
  </si>
  <si>
    <t>Sandra Milena</t>
  </si>
  <si>
    <t>Caicedo</t>
  </si>
  <si>
    <t>Jaime Enrique</t>
  </si>
  <si>
    <t>Chacón Hernández</t>
  </si>
  <si>
    <t>Diego Luis</t>
  </si>
  <si>
    <t>Beltrán Ramírez</t>
  </si>
  <si>
    <t>Angela María</t>
  </si>
  <si>
    <t>Monroy Villalobos</t>
  </si>
  <si>
    <t>ALEJANDRA</t>
  </si>
  <si>
    <t>CORREA</t>
  </si>
  <si>
    <t>jeronimo</t>
  </si>
  <si>
    <t>uribe correa</t>
  </si>
  <si>
    <t>jerouc@gmail.com</t>
  </si>
  <si>
    <t>Luis Miguel</t>
  </si>
  <si>
    <t>Castaño</t>
  </si>
  <si>
    <t>insspiremallplaza@gmail.com</t>
  </si>
  <si>
    <t>Acuña Ramírez</t>
  </si>
  <si>
    <t>Tito</t>
  </si>
  <si>
    <t>Celis Quiñones</t>
  </si>
  <si>
    <t>facturacion@osodeanteojostiendadelibros.com.co</t>
  </si>
  <si>
    <t>Cristian Sebastián</t>
  </si>
  <si>
    <t>Hernández Pabón</t>
  </si>
  <si>
    <t>shebasdahi_89@hotmail.com</t>
  </si>
  <si>
    <t>Rodrigo Andrés</t>
  </si>
  <si>
    <t>Ballesteros Hernéndez</t>
  </si>
  <si>
    <t>Nancy Pilar</t>
  </si>
  <si>
    <t>Segura León</t>
  </si>
  <si>
    <t>Rodnei</t>
  </si>
  <si>
    <t>Casares</t>
  </si>
  <si>
    <t>Andrés Enrique</t>
  </si>
  <si>
    <t>Pinzón Devia</t>
  </si>
  <si>
    <t>Adriana María</t>
  </si>
  <si>
    <t>favilaeditorial@gmail.com</t>
  </si>
  <si>
    <t>Lucía</t>
  </si>
  <si>
    <t>Jiménez</t>
  </si>
  <si>
    <t>ljimenez.contador@gmail.com</t>
  </si>
  <si>
    <t>Adriana</t>
  </si>
  <si>
    <t>ROBLEDO SILVESTRE</t>
  </si>
  <si>
    <t>PABLO</t>
  </si>
  <si>
    <t>REYNA ESTEVES</t>
  </si>
  <si>
    <t>José Enrique</t>
  </si>
  <si>
    <t>Plata Manjarrés</t>
  </si>
  <si>
    <t>Violeta</t>
  </si>
  <si>
    <t>Gómez Osorio</t>
  </si>
  <si>
    <t>Kim</t>
  </si>
  <si>
    <t>Arévalo</t>
  </si>
  <si>
    <t>Jaqueline</t>
  </si>
  <si>
    <t>Jaime</t>
  </si>
  <si>
    <t>jakyjq08@gmail.com</t>
  </si>
  <si>
    <t>LUZ AMPARO</t>
  </si>
  <si>
    <t>LUNA CHICA</t>
  </si>
  <si>
    <t>brosbook360@gmail.com</t>
  </si>
  <si>
    <t>LUZ EDILSA</t>
  </si>
  <si>
    <t>ACUÑA GALVIS</t>
  </si>
  <si>
    <t>luzedilsa.26@gmail.com</t>
  </si>
  <si>
    <t>YEISON</t>
  </si>
  <si>
    <t>MORENO RODRIGUEZ</t>
  </si>
  <si>
    <t>yamoreno1989@gmail.com</t>
  </si>
  <si>
    <t>LAURA</t>
  </si>
  <si>
    <t>ZAMBRANO</t>
  </si>
  <si>
    <t>Zuluaga Salazar</t>
  </si>
  <si>
    <t>sebasunivalle@gmail.com</t>
  </si>
  <si>
    <t>Arboleda Hoyos</t>
  </si>
  <si>
    <t>maho119@gmail.com</t>
  </si>
  <si>
    <t>Francia Elena</t>
  </si>
  <si>
    <t>Salazar Muñoz</t>
  </si>
  <si>
    <t>franciaesalaz4@hotmail.com</t>
  </si>
  <si>
    <t>LINA MARCELA</t>
  </si>
  <si>
    <t>MEJIA BEDOYA</t>
  </si>
  <si>
    <t>selltda@hotmail.com</t>
  </si>
  <si>
    <t>(601) 2314081</t>
  </si>
  <si>
    <t>Isabel Cristina</t>
  </si>
  <si>
    <t>Gonzalez Bedoya</t>
  </si>
  <si>
    <t>isabel.gonzalezb@gmail.com</t>
  </si>
  <si>
    <t>(604) 5298465</t>
  </si>
  <si>
    <t>MEJÍA BEDOYA</t>
  </si>
  <si>
    <t>ALMAN NATALIA</t>
  </si>
  <si>
    <t>RUEDA SALAZAR</t>
  </si>
  <si>
    <t>RUIZ ARISTIZABAL</t>
  </si>
  <si>
    <t>maryunisalle@gmail.com</t>
  </si>
  <si>
    <t>Paola Isabel</t>
  </si>
  <si>
    <t>prosadelmundo@gmail.com</t>
  </si>
  <si>
    <t>Álvaro</t>
  </si>
  <si>
    <t>horrorva@hotmail.com</t>
  </si>
  <si>
    <t>roa</t>
  </si>
  <si>
    <t>Carrillo</t>
  </si>
  <si>
    <t>gcarrillo@teatronacional.co</t>
  </si>
  <si>
    <t>María Inés</t>
  </si>
  <si>
    <t>Siabato</t>
  </si>
  <si>
    <t>msiabato@teatronacional.co</t>
  </si>
  <si>
    <t>Alexander</t>
  </si>
  <si>
    <t>Gamba Ladino</t>
  </si>
  <si>
    <t>libreriawoolf.admon@gmail.com</t>
  </si>
  <si>
    <t>Amador</t>
  </si>
  <si>
    <t>Lozano</t>
  </si>
  <si>
    <t>Jairo Aníbal</t>
  </si>
  <si>
    <t>Oscar Fabian</t>
  </si>
  <si>
    <t>ofjr_2000@hotmail.com</t>
  </si>
  <si>
    <t>Edgar Sebastián</t>
  </si>
  <si>
    <t>Aldana Romero</t>
  </si>
  <si>
    <t>sebastianaldanar@gmail.com</t>
  </si>
  <si>
    <t>manuela.montoya3@udea.edu.co</t>
  </si>
  <si>
    <t>Salazar Tabares</t>
  </si>
  <si>
    <t>felipe.14.96@hotmail.com</t>
  </si>
  <si>
    <t>Edisson Armando</t>
  </si>
  <si>
    <t>Martínez Achicanoy</t>
  </si>
  <si>
    <t>Claudia Milena</t>
  </si>
  <si>
    <t>López Salazar</t>
  </si>
  <si>
    <t>ZARETH</t>
  </si>
  <si>
    <t>SARMIENTO</t>
  </si>
  <si>
    <t>contadora.zareth@gmail.com</t>
  </si>
  <si>
    <t>VIVIANA</t>
  </si>
  <si>
    <t>administracionBOG@elhombredelamancha.com.co</t>
  </si>
  <si>
    <t>Malú</t>
  </si>
  <si>
    <t>malu@bukz.co</t>
  </si>
  <si>
    <t>Óscar</t>
  </si>
  <si>
    <t>Agudelo</t>
  </si>
  <si>
    <t>oscar.agudelo@bukz.co</t>
  </si>
  <si>
    <t>facturacion@bukz.co</t>
  </si>
  <si>
    <t>julizam3@gmail.com</t>
  </si>
  <si>
    <t>laura paloma</t>
  </si>
  <si>
    <t>alvarez parra</t>
  </si>
  <si>
    <t>Izquierdo</t>
  </si>
  <si>
    <t>Oliver</t>
  </si>
  <si>
    <t>Castelblanco</t>
  </si>
  <si>
    <t>Paez</t>
  </si>
  <si>
    <t>AGUIRRE SANCHEZ</t>
  </si>
  <si>
    <t>facturaciongarabato@gmail.com</t>
  </si>
  <si>
    <t>PINZON</t>
  </si>
  <si>
    <t>garabato.blaa@gmail.com</t>
  </si>
  <si>
    <t>sosa</t>
  </si>
  <si>
    <t>ANA MARIA</t>
  </si>
  <si>
    <t>DUQUE GIRALDO</t>
  </si>
  <si>
    <t>anamaria@libreriaentrecuentos.com</t>
  </si>
  <si>
    <t>Nicolas</t>
  </si>
  <si>
    <t>Sierra</t>
  </si>
  <si>
    <t>compras@libreriaentrecuentos.com</t>
  </si>
  <si>
    <t>Hernandez oliveros</t>
  </si>
  <si>
    <t>sergiohernandez0018@gmail.com</t>
  </si>
  <si>
    <t>Hernandez Oliveros</t>
  </si>
  <si>
    <t>Javier</t>
  </si>
  <si>
    <t>Maria Fernanda</t>
  </si>
  <si>
    <t>Valenzuela</t>
  </si>
  <si>
    <t>Luis Alejandro</t>
  </si>
  <si>
    <t>Vargas Moreno</t>
  </si>
  <si>
    <t>asesorliterario@dushibooks.com</t>
  </si>
  <si>
    <t>(601) 1111111</t>
  </si>
  <si>
    <t>Lorena</t>
  </si>
  <si>
    <t>admin@dushibooks.com</t>
  </si>
  <si>
    <t>sandra</t>
  </si>
  <si>
    <t>bustos</t>
  </si>
  <si>
    <t>(601) 3475826</t>
  </si>
  <si>
    <t>DANIEL</t>
  </si>
  <si>
    <t>BELLO</t>
  </si>
  <si>
    <t>BELLP</t>
  </si>
  <si>
    <t>Mejia</t>
  </si>
  <si>
    <t>Henry Alberto</t>
  </si>
  <si>
    <t>Rojas Alvarez</t>
  </si>
  <si>
    <t>(604) 3147333</t>
  </si>
  <si>
    <t>Méndez</t>
  </si>
  <si>
    <t>libreriapergamoibague@gmail.com</t>
  </si>
  <si>
    <t>Pablo</t>
  </si>
  <si>
    <t>Bernal</t>
  </si>
  <si>
    <t>pablo.b@jamesrodriguez.com.co</t>
  </si>
  <si>
    <t>Katherin</t>
  </si>
  <si>
    <t>Barrantes Ramirez</t>
  </si>
  <si>
    <t>literalenlinea@gmail.com</t>
  </si>
  <si>
    <t>(601) 7369512</t>
  </si>
  <si>
    <t>Wilson Camilo</t>
  </si>
  <si>
    <t>Aguilar Larrea</t>
  </si>
  <si>
    <t>Ospina Toro</t>
  </si>
  <si>
    <t>Moreno Chejab</t>
  </si>
  <si>
    <t>hmchejab@gmail.com</t>
  </si>
  <si>
    <t>María Angélica</t>
  </si>
  <si>
    <t>Pombo Acuña</t>
  </si>
  <si>
    <t>mariapomboa@gmail.com</t>
  </si>
  <si>
    <t>Ricardo</t>
  </si>
  <si>
    <t>Cesar Augusto</t>
  </si>
  <si>
    <t>Correa Sandoval</t>
  </si>
  <si>
    <t>Clara Inés</t>
  </si>
  <si>
    <t>Sandoval Borrás</t>
  </si>
  <si>
    <t>yace100@hotmail.com</t>
  </si>
  <si>
    <t>Alessandro</t>
  </si>
  <si>
    <t>Matteucci</t>
  </si>
  <si>
    <t>ficcionesbardelibros@gmail.com</t>
  </si>
  <si>
    <t>GAITÁN</t>
  </si>
  <si>
    <t>ALESSANDRO</t>
  </si>
  <si>
    <t>MATTEUCCI</t>
  </si>
  <si>
    <t>alessandro.matteucci.lopez@gmail.com</t>
  </si>
  <si>
    <t>Diego Alejandro</t>
  </si>
  <si>
    <t>Plata Garzon</t>
  </si>
  <si>
    <t>Stephanya</t>
  </si>
  <si>
    <t>López Cruz</t>
  </si>
  <si>
    <t>(604) 0000000</t>
  </si>
  <si>
    <t>Saldarriaga</t>
  </si>
  <si>
    <t>Yarledys</t>
  </si>
  <si>
    <t>Santamaria</t>
  </si>
  <si>
    <t>nsantamaria@rochetser.edu.co</t>
  </si>
  <si>
    <t>GLORIA</t>
  </si>
  <si>
    <t>ORTIZ JIMENEZ</t>
  </si>
  <si>
    <t>gortiz@rochester.edu.co</t>
  </si>
  <si>
    <t>(604) 8152212</t>
  </si>
  <si>
    <t>CLAUDIA PATRICIA</t>
  </si>
  <si>
    <t>SARRIA MARTINEZ</t>
  </si>
  <si>
    <t>DIEGO FERNANDO</t>
  </si>
  <si>
    <t>CHÁVEZ AMPUDIA</t>
  </si>
  <si>
    <t>INFO@CAFELITERARIOLAPOLILLALECTORA.COM</t>
  </si>
  <si>
    <t>german</t>
  </si>
  <si>
    <t>Teran</t>
  </si>
  <si>
    <t>(601) 4458203</t>
  </si>
  <si>
    <t>Estrada</t>
  </si>
  <si>
    <t>lucia@otraparte.org</t>
  </si>
  <si>
    <t>Olmos</t>
  </si>
  <si>
    <t>lalibreria@otraparte.org</t>
  </si>
  <si>
    <t>Castrillón</t>
  </si>
  <si>
    <t>contabilidad@otraparte.org</t>
  </si>
  <si>
    <t>Hinestroza Ramírez</t>
  </si>
  <si>
    <t>Janis Leidy</t>
  </si>
  <si>
    <t>Hinestroza Palacios</t>
  </si>
  <si>
    <t>janishinestroza10@gmail.com</t>
  </si>
  <si>
    <t>Doris María</t>
  </si>
  <si>
    <t>Raga Rivas</t>
  </si>
  <si>
    <t>doris1502raga@gmail.com</t>
  </si>
  <si>
    <t>LEONARDO DAVID</t>
  </si>
  <si>
    <t>LOPEZ ESCOBAR</t>
  </si>
  <si>
    <t>SMITH</t>
  </si>
  <si>
    <t>HOMEZ</t>
  </si>
  <si>
    <t>coordinadora@asediciones.com</t>
  </si>
  <si>
    <t>(604) 5898377</t>
  </si>
  <si>
    <t>Juan Felipe</t>
  </si>
  <si>
    <t>Martha Yaneth</t>
  </si>
  <si>
    <t>Saenz Aguirre</t>
  </si>
  <si>
    <t>Teatror101oficinaproyectos@gmail.com</t>
  </si>
  <si>
    <t>Gallego</t>
  </si>
  <si>
    <t>David Esteban</t>
  </si>
  <si>
    <t>Herrera Serna</t>
  </si>
  <si>
    <t>libreriacafeboscan@gmail.com</t>
  </si>
  <si>
    <t>(601) 7688574</t>
  </si>
  <si>
    <t>JERONIMO</t>
  </si>
  <si>
    <t>URIBE</t>
  </si>
  <si>
    <t>JEROUC@GMAIL.COM</t>
  </si>
  <si>
    <t>Layton</t>
  </si>
  <si>
    <t>sandra.layton@fce.com.co</t>
  </si>
  <si>
    <t>luis.gomez@fce.com.co</t>
  </si>
  <si>
    <t>Kevin</t>
  </si>
  <si>
    <t>kevin.gonzalez@fce.com.co</t>
  </si>
  <si>
    <t>Edwin Danian</t>
  </si>
  <si>
    <t>Uribe Mora</t>
  </si>
  <si>
    <t>edwindanianuribemora@gmail.com</t>
  </si>
  <si>
    <t>Ingrid</t>
  </si>
  <si>
    <t>Álvarez</t>
  </si>
  <si>
    <t>contabilidad@iamconsultorias.com</t>
  </si>
  <si>
    <t>León Arango</t>
  </si>
  <si>
    <t>Cindy Paola</t>
  </si>
  <si>
    <t>Cubillos Garzón</t>
  </si>
  <si>
    <t>parentesispitalito@gmail.com</t>
  </si>
  <si>
    <t>ROJAS ARAGON</t>
  </si>
  <si>
    <t>Daniel</t>
  </si>
  <si>
    <t>Cárdenas</t>
  </si>
  <si>
    <t>Sofía</t>
  </si>
  <si>
    <t>Martelo</t>
  </si>
  <si>
    <t>lalibreriadepergamo@gmail.com</t>
  </si>
  <si>
    <t>Claudia María</t>
  </si>
  <si>
    <t>Sterling Posada</t>
  </si>
  <si>
    <t>Gerardo</t>
  </si>
  <si>
    <t>Prada</t>
  </si>
  <si>
    <t>gerardo.prada@rubiosamaca.com.co</t>
  </si>
  <si>
    <t>Sofia</t>
  </si>
  <si>
    <t>(601) 0000000</t>
  </si>
  <si>
    <t>yerixon enrique</t>
  </si>
  <si>
    <t>florez petit</t>
  </si>
  <si>
    <t>facturacion@elbibliotecologo.com</t>
  </si>
  <si>
    <t>daniel</t>
  </si>
  <si>
    <t>sanabria</t>
  </si>
  <si>
    <t>jhon</t>
  </si>
  <si>
    <t>pacheco</t>
  </si>
  <si>
    <t>henry</t>
  </si>
  <si>
    <t>calderon</t>
  </si>
  <si>
    <t>bodega@elbibliotecologo.com</t>
  </si>
  <si>
    <t>Zuluaga Botero</t>
  </si>
  <si>
    <t>sofiazuluaga12@gmail.com</t>
  </si>
  <si>
    <t>(606) 8870139</t>
  </si>
  <si>
    <t>González</t>
  </si>
  <si>
    <t>claraigon@hotmail.com</t>
  </si>
  <si>
    <t>(606) 8945415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</si>
</sst>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#Clientes!A18" TargetMode="External"/><Relationship Id="rId_hyperlink_2" Type="http://schemas.openxmlformats.org/officeDocument/2006/relationships/hyperlink" Target="#Clientes!A15" TargetMode="External"/><Relationship Id="rId_hyperlink_3" Type="http://schemas.openxmlformats.org/officeDocument/2006/relationships/hyperlink" Target="#Clientes!A13" TargetMode="External"/><Relationship Id="rId_hyperlink_4" Type="http://schemas.openxmlformats.org/officeDocument/2006/relationships/hyperlink" Target="#Clientes!A25" TargetMode="External"/><Relationship Id="rId_hyperlink_5" Type="http://schemas.openxmlformats.org/officeDocument/2006/relationships/hyperlink" Target="#Clientes!A24" TargetMode="External"/><Relationship Id="rId_hyperlink_6" Type="http://schemas.openxmlformats.org/officeDocument/2006/relationships/hyperlink" Target="#Clientes!A17" TargetMode="External"/><Relationship Id="rId_hyperlink_7" Type="http://schemas.openxmlformats.org/officeDocument/2006/relationships/hyperlink" Target="#Clientes!A29" TargetMode="External"/><Relationship Id="rId_hyperlink_8" Type="http://schemas.openxmlformats.org/officeDocument/2006/relationships/hyperlink" Target="#Clientes!A26" TargetMode="External"/><Relationship Id="rId_hyperlink_9" Type="http://schemas.openxmlformats.org/officeDocument/2006/relationships/hyperlink" Target="#Clientes!A27" TargetMode="External"/><Relationship Id="rId_hyperlink_10" Type="http://schemas.openxmlformats.org/officeDocument/2006/relationships/hyperlink" Target="#Clientes!A22" TargetMode="External"/><Relationship Id="rId_hyperlink_11" Type="http://schemas.openxmlformats.org/officeDocument/2006/relationships/hyperlink" Target="#Clientes!A11" TargetMode="External"/><Relationship Id="rId_hyperlink_12" Type="http://schemas.openxmlformats.org/officeDocument/2006/relationships/hyperlink" Target="#Clientes!A7" TargetMode="External"/><Relationship Id="rId_hyperlink_13" Type="http://schemas.openxmlformats.org/officeDocument/2006/relationships/hyperlink" Target="#Clientes!A4" TargetMode="External"/><Relationship Id="rId_hyperlink_14" Type="http://schemas.openxmlformats.org/officeDocument/2006/relationships/hyperlink" Target="#Clientes!A30" TargetMode="External"/><Relationship Id="rId_hyperlink_15" Type="http://schemas.openxmlformats.org/officeDocument/2006/relationships/hyperlink" Target="#Clientes!A35" TargetMode="External"/><Relationship Id="rId_hyperlink_16" Type="http://schemas.openxmlformats.org/officeDocument/2006/relationships/hyperlink" Target="#Clientes!A8" TargetMode="External"/><Relationship Id="rId_hyperlink_17" Type="http://schemas.openxmlformats.org/officeDocument/2006/relationships/hyperlink" Target="#Clientes!A3" TargetMode="External"/><Relationship Id="rId_hyperlink_18" Type="http://schemas.openxmlformats.org/officeDocument/2006/relationships/hyperlink" Target="#Clientes!A23" TargetMode="External"/><Relationship Id="rId_hyperlink_19" Type="http://schemas.openxmlformats.org/officeDocument/2006/relationships/hyperlink" Target="#Clientes!A43" TargetMode="External"/><Relationship Id="rId_hyperlink_20" Type="http://schemas.openxmlformats.org/officeDocument/2006/relationships/hyperlink" Target="#Clientes!A45" TargetMode="External"/><Relationship Id="rId_hyperlink_21" Type="http://schemas.openxmlformats.org/officeDocument/2006/relationships/hyperlink" Target="#Clientes!A21" TargetMode="External"/><Relationship Id="rId_hyperlink_22" Type="http://schemas.openxmlformats.org/officeDocument/2006/relationships/hyperlink" Target="#Clientes!A47" TargetMode="External"/><Relationship Id="rId_hyperlink_23" Type="http://schemas.openxmlformats.org/officeDocument/2006/relationships/hyperlink" Target="#Clientes!A50" TargetMode="External"/><Relationship Id="rId_hyperlink_24" Type="http://schemas.openxmlformats.org/officeDocument/2006/relationships/hyperlink" Target="#Clientes!A41" TargetMode="External"/><Relationship Id="rId_hyperlink_25" Type="http://schemas.openxmlformats.org/officeDocument/2006/relationships/hyperlink" Target="#Clientes!A54" TargetMode="External"/><Relationship Id="rId_hyperlink_26" Type="http://schemas.openxmlformats.org/officeDocument/2006/relationships/hyperlink" Target="#Clientes!A57" TargetMode="External"/><Relationship Id="rId_hyperlink_27" Type="http://schemas.openxmlformats.org/officeDocument/2006/relationships/hyperlink" Target="#Clientes!A58" TargetMode="External"/><Relationship Id="rId_hyperlink_28" Type="http://schemas.openxmlformats.org/officeDocument/2006/relationships/hyperlink" Target="#Clientes!A63" TargetMode="External"/><Relationship Id="rId_hyperlink_29" Type="http://schemas.openxmlformats.org/officeDocument/2006/relationships/hyperlink" Target="#Clientes!A60" TargetMode="External"/><Relationship Id="rId_hyperlink_30" Type="http://schemas.openxmlformats.org/officeDocument/2006/relationships/hyperlink" Target="#Clientes!A64" TargetMode="External"/><Relationship Id="rId_hyperlink_31" Type="http://schemas.openxmlformats.org/officeDocument/2006/relationships/hyperlink" Target="#Clientes!A38" TargetMode="External"/><Relationship Id="rId_hyperlink_32" Type="http://schemas.openxmlformats.org/officeDocument/2006/relationships/hyperlink" Target="#Clientes!A70" TargetMode="External"/><Relationship Id="rId_hyperlink_33" Type="http://schemas.openxmlformats.org/officeDocument/2006/relationships/hyperlink" Target="#Clientes!A61" TargetMode="External"/><Relationship Id="rId_hyperlink_34" Type="http://schemas.openxmlformats.org/officeDocument/2006/relationships/hyperlink" Target="#Clientes!A72" TargetMode="External"/><Relationship Id="rId_hyperlink_35" Type="http://schemas.openxmlformats.org/officeDocument/2006/relationships/hyperlink" Target="#Clientes!A73" TargetMode="External"/><Relationship Id="rId_hyperlink_36" Type="http://schemas.openxmlformats.org/officeDocument/2006/relationships/hyperlink" Target="#Clientes!A77" TargetMode="External"/><Relationship Id="rId_hyperlink_37" Type="http://schemas.openxmlformats.org/officeDocument/2006/relationships/hyperlink" Target="#Clientes!A75" TargetMode="External"/><Relationship Id="rId_hyperlink_38" Type="http://schemas.openxmlformats.org/officeDocument/2006/relationships/hyperlink" Target="#Clientes!A53" TargetMode="External"/><Relationship Id="rId_hyperlink_39" Type="http://schemas.openxmlformats.org/officeDocument/2006/relationships/hyperlink" Target="#Clientes!A33" TargetMode="External"/><Relationship Id="rId_hyperlink_40" Type="http://schemas.openxmlformats.org/officeDocument/2006/relationships/hyperlink" Target="#Clientes!A81" TargetMode="External"/><Relationship Id="rId_hyperlink_41" Type="http://schemas.openxmlformats.org/officeDocument/2006/relationships/hyperlink" Target="#Clientes!A40" TargetMode="External"/><Relationship Id="rId_hyperlink_42" Type="http://schemas.openxmlformats.org/officeDocument/2006/relationships/hyperlink" Target="#Clientes!A80" TargetMode="External"/><Relationship Id="rId_hyperlink_43" Type="http://schemas.openxmlformats.org/officeDocument/2006/relationships/hyperlink" Target="#Clientes!A49" TargetMode="External"/><Relationship Id="rId_hyperlink_44" Type="http://schemas.openxmlformats.org/officeDocument/2006/relationships/hyperlink" Target="#Clientes!A83" TargetMode="External"/><Relationship Id="rId_hyperlink_45" Type="http://schemas.openxmlformats.org/officeDocument/2006/relationships/hyperlink" Target="#Clientes!A82" TargetMode="External"/><Relationship Id="rId_hyperlink_46" Type="http://schemas.openxmlformats.org/officeDocument/2006/relationships/hyperlink" Target="#Clientes!A78" TargetMode="External"/><Relationship Id="rId_hyperlink_47" Type="http://schemas.openxmlformats.org/officeDocument/2006/relationships/hyperlink" Target="#Clientes!A20" TargetMode="External"/><Relationship Id="rId_hyperlink_48" Type="http://schemas.openxmlformats.org/officeDocument/2006/relationships/hyperlink" Target="#Clientes!A19" TargetMode="External"/><Relationship Id="rId_hyperlink_49" Type="http://schemas.openxmlformats.org/officeDocument/2006/relationships/hyperlink" Target="#Clientes!A86" TargetMode="External"/><Relationship Id="rId_hyperlink_50" Type="http://schemas.openxmlformats.org/officeDocument/2006/relationships/hyperlink" Target="#Clientes!A88" TargetMode="External"/><Relationship Id="rId_hyperlink_51" Type="http://schemas.openxmlformats.org/officeDocument/2006/relationships/hyperlink" Target="#Clientes!A92" TargetMode="External"/><Relationship Id="rId_hyperlink_52" Type="http://schemas.openxmlformats.org/officeDocument/2006/relationships/hyperlink" Target="#Clientes!A96" TargetMode="External"/><Relationship Id="rId_hyperlink_53" Type="http://schemas.openxmlformats.org/officeDocument/2006/relationships/hyperlink" Target="#Clientes!A95" TargetMode="External"/><Relationship Id="rId_hyperlink_54" Type="http://schemas.openxmlformats.org/officeDocument/2006/relationships/hyperlink" Target="#Clientes!A94" TargetMode="External"/><Relationship Id="rId_hyperlink_55" Type="http://schemas.openxmlformats.org/officeDocument/2006/relationships/hyperlink" Target="#Clientes!A98" TargetMode="External"/><Relationship Id="rId_hyperlink_56" Type="http://schemas.openxmlformats.org/officeDocument/2006/relationships/hyperlink" Target="#Clientes!A100" TargetMode="External"/><Relationship Id="rId_hyperlink_57" Type="http://schemas.openxmlformats.org/officeDocument/2006/relationships/hyperlink" Target="#Clientes!A99" TargetMode="External"/><Relationship Id="rId_hyperlink_58" Type="http://schemas.openxmlformats.org/officeDocument/2006/relationships/hyperlink" Target="#Clientes!A101" TargetMode="External"/><Relationship Id="rId_hyperlink_59" Type="http://schemas.openxmlformats.org/officeDocument/2006/relationships/hyperlink" Target="#Clientes!A52" TargetMode="External"/><Relationship Id="rId_hyperlink_60" Type="http://schemas.openxmlformats.org/officeDocument/2006/relationships/hyperlink" Target="#Clientes!A104" TargetMode="External"/><Relationship Id="rId_hyperlink_61" Type="http://schemas.openxmlformats.org/officeDocument/2006/relationships/hyperlink" Target="#Clientes!A102" TargetMode="External"/><Relationship Id="rId_hyperlink_62" Type="http://schemas.openxmlformats.org/officeDocument/2006/relationships/hyperlink" Target="#Clientes!A103" TargetMode="External"/><Relationship Id="rId_hyperlink_63" Type="http://schemas.openxmlformats.org/officeDocument/2006/relationships/hyperlink" Target="#Clientes!A107" TargetMode="External"/><Relationship Id="rId_hyperlink_64" Type="http://schemas.openxmlformats.org/officeDocument/2006/relationships/hyperlink" Target="#Clientes!A106" TargetMode="External"/><Relationship Id="rId_hyperlink_65" Type="http://schemas.openxmlformats.org/officeDocument/2006/relationships/hyperlink" Target="#Clientes!A105" TargetMode="External"/><Relationship Id="rId_hyperlink_66" Type="http://schemas.openxmlformats.org/officeDocument/2006/relationships/hyperlink" Target="#Clientes!A97" TargetMode="External"/><Relationship Id="rId_hyperlink_67" Type="http://schemas.openxmlformats.org/officeDocument/2006/relationships/hyperlink" Target="#Clientes!A113" TargetMode="External"/><Relationship Id="rId_hyperlink_68" Type="http://schemas.openxmlformats.org/officeDocument/2006/relationships/hyperlink" Target="#Clientes!A115" TargetMode="External"/><Relationship Id="rId_hyperlink_69" Type="http://schemas.openxmlformats.org/officeDocument/2006/relationships/hyperlink" Target="#Clientes!A114" TargetMode="External"/><Relationship Id="rId_hyperlink_70" Type="http://schemas.openxmlformats.org/officeDocument/2006/relationships/hyperlink" Target="#Clientes!A110" TargetMode="External"/><Relationship Id="rId_hyperlink_71" Type="http://schemas.openxmlformats.org/officeDocument/2006/relationships/hyperlink" Target="#Clientes!A116" TargetMode="External"/></Relationships>
</file>

<file path=xl/worksheets/_rels/sheet3.xml.rels><?xml version="1.0" encoding="UTF-8" standalone="yes"?>
<Relationships xmlns="http://schemas.openxmlformats.org/package/2006/relationships"><Relationship Id="rId_hyperlink_1" Type="http://schemas.openxmlformats.org/officeDocument/2006/relationships/hyperlink" Target="#Clientes!A3" TargetMode="External"/><Relationship Id="rId_hyperlink_2" Type="http://schemas.openxmlformats.org/officeDocument/2006/relationships/hyperlink" Target="#Clientes!A3" TargetMode="External"/><Relationship Id="rId_hyperlink_3" Type="http://schemas.openxmlformats.org/officeDocument/2006/relationships/hyperlink" Target="#Clientes!A3" TargetMode="External"/><Relationship Id="rId_hyperlink_4" Type="http://schemas.openxmlformats.org/officeDocument/2006/relationships/hyperlink" Target="#Clientes!A3" TargetMode="External"/><Relationship Id="rId_hyperlink_5" Type="http://schemas.openxmlformats.org/officeDocument/2006/relationships/hyperlink" Target="#Clientes!A3" TargetMode="External"/><Relationship Id="rId_hyperlink_6" Type="http://schemas.openxmlformats.org/officeDocument/2006/relationships/hyperlink" Target="#Clientes!A3" TargetMode="External"/><Relationship Id="rId_hyperlink_7" Type="http://schemas.openxmlformats.org/officeDocument/2006/relationships/hyperlink" Target="#Clientes!A3" TargetMode="External"/><Relationship Id="rId_hyperlink_8" Type="http://schemas.openxmlformats.org/officeDocument/2006/relationships/hyperlink" Target="#Clientes!A4" TargetMode="External"/><Relationship Id="rId_hyperlink_9" Type="http://schemas.openxmlformats.org/officeDocument/2006/relationships/hyperlink" Target="#Clientes!A4" TargetMode="External"/><Relationship Id="rId_hyperlink_10" Type="http://schemas.openxmlformats.org/officeDocument/2006/relationships/hyperlink" Target="#Clientes!A4" TargetMode="External"/><Relationship Id="rId_hyperlink_11" Type="http://schemas.openxmlformats.org/officeDocument/2006/relationships/hyperlink" Target="#Clientes!A4" TargetMode="External"/><Relationship Id="rId_hyperlink_12" Type="http://schemas.openxmlformats.org/officeDocument/2006/relationships/hyperlink" Target="#Clientes!A4" TargetMode="External"/><Relationship Id="rId_hyperlink_13" Type="http://schemas.openxmlformats.org/officeDocument/2006/relationships/hyperlink" Target="#Clientes!A4" TargetMode="External"/><Relationship Id="rId_hyperlink_14" Type="http://schemas.openxmlformats.org/officeDocument/2006/relationships/hyperlink" Target="#Clientes!A4" TargetMode="External"/><Relationship Id="rId_hyperlink_15" Type="http://schemas.openxmlformats.org/officeDocument/2006/relationships/hyperlink" Target="#Clientes!A5" TargetMode="External"/><Relationship Id="rId_hyperlink_16" Type="http://schemas.openxmlformats.org/officeDocument/2006/relationships/hyperlink" Target="#Clientes!A5" TargetMode="External"/><Relationship Id="rId_hyperlink_17" Type="http://schemas.openxmlformats.org/officeDocument/2006/relationships/hyperlink" Target="#Clientes!A5" TargetMode="External"/><Relationship Id="rId_hyperlink_18" Type="http://schemas.openxmlformats.org/officeDocument/2006/relationships/hyperlink" Target="#Clientes!A5" TargetMode="External"/><Relationship Id="rId_hyperlink_19" Type="http://schemas.openxmlformats.org/officeDocument/2006/relationships/hyperlink" Target="#Clientes!A5" TargetMode="External"/><Relationship Id="rId_hyperlink_20" Type="http://schemas.openxmlformats.org/officeDocument/2006/relationships/hyperlink" Target="#Clientes!A5" TargetMode="External"/><Relationship Id="rId_hyperlink_21" Type="http://schemas.openxmlformats.org/officeDocument/2006/relationships/hyperlink" Target="#Clientes!A5" TargetMode="External"/><Relationship Id="rId_hyperlink_22" Type="http://schemas.openxmlformats.org/officeDocument/2006/relationships/hyperlink" Target="#Clientes!A6" TargetMode="External"/><Relationship Id="rId_hyperlink_23" Type="http://schemas.openxmlformats.org/officeDocument/2006/relationships/hyperlink" Target="#Clientes!A6" TargetMode="External"/><Relationship Id="rId_hyperlink_24" Type="http://schemas.openxmlformats.org/officeDocument/2006/relationships/hyperlink" Target="#Clientes!A6" TargetMode="External"/><Relationship Id="rId_hyperlink_25" Type="http://schemas.openxmlformats.org/officeDocument/2006/relationships/hyperlink" Target="#Clientes!A6" TargetMode="External"/><Relationship Id="rId_hyperlink_26" Type="http://schemas.openxmlformats.org/officeDocument/2006/relationships/hyperlink" Target="#Clientes!A6" TargetMode="External"/><Relationship Id="rId_hyperlink_27" Type="http://schemas.openxmlformats.org/officeDocument/2006/relationships/hyperlink" Target="#Clientes!A6" TargetMode="External"/><Relationship Id="rId_hyperlink_28" Type="http://schemas.openxmlformats.org/officeDocument/2006/relationships/hyperlink" Target="#Clientes!A6" TargetMode="External"/><Relationship Id="rId_hyperlink_29" Type="http://schemas.openxmlformats.org/officeDocument/2006/relationships/hyperlink" Target="#Clientes!A7" TargetMode="External"/><Relationship Id="rId_hyperlink_30" Type="http://schemas.openxmlformats.org/officeDocument/2006/relationships/hyperlink" Target="#Clientes!A7" TargetMode="External"/><Relationship Id="rId_hyperlink_31" Type="http://schemas.openxmlformats.org/officeDocument/2006/relationships/hyperlink" Target="#Clientes!A7" TargetMode="External"/><Relationship Id="rId_hyperlink_32" Type="http://schemas.openxmlformats.org/officeDocument/2006/relationships/hyperlink" Target="#Clientes!A7" TargetMode="External"/><Relationship Id="rId_hyperlink_33" Type="http://schemas.openxmlformats.org/officeDocument/2006/relationships/hyperlink" Target="#Clientes!A7" TargetMode="External"/><Relationship Id="rId_hyperlink_34" Type="http://schemas.openxmlformats.org/officeDocument/2006/relationships/hyperlink" Target="#Clientes!A7" TargetMode="External"/><Relationship Id="rId_hyperlink_35" Type="http://schemas.openxmlformats.org/officeDocument/2006/relationships/hyperlink" Target="#Clientes!A7" TargetMode="External"/><Relationship Id="rId_hyperlink_36" Type="http://schemas.openxmlformats.org/officeDocument/2006/relationships/hyperlink" Target="#Clientes!A8" TargetMode="External"/><Relationship Id="rId_hyperlink_37" Type="http://schemas.openxmlformats.org/officeDocument/2006/relationships/hyperlink" Target="#Clientes!A8" TargetMode="External"/><Relationship Id="rId_hyperlink_38" Type="http://schemas.openxmlformats.org/officeDocument/2006/relationships/hyperlink" Target="#Clientes!A8" TargetMode="External"/><Relationship Id="rId_hyperlink_39" Type="http://schemas.openxmlformats.org/officeDocument/2006/relationships/hyperlink" Target="#Clientes!A8" TargetMode="External"/><Relationship Id="rId_hyperlink_40" Type="http://schemas.openxmlformats.org/officeDocument/2006/relationships/hyperlink" Target="#Clientes!A8" TargetMode="External"/><Relationship Id="rId_hyperlink_41" Type="http://schemas.openxmlformats.org/officeDocument/2006/relationships/hyperlink" Target="#Clientes!A8" TargetMode="External"/><Relationship Id="rId_hyperlink_42" Type="http://schemas.openxmlformats.org/officeDocument/2006/relationships/hyperlink" Target="#Clientes!A8" TargetMode="External"/><Relationship Id="rId_hyperlink_43" Type="http://schemas.openxmlformats.org/officeDocument/2006/relationships/hyperlink" Target="#Clientes!A9" TargetMode="External"/><Relationship Id="rId_hyperlink_44" Type="http://schemas.openxmlformats.org/officeDocument/2006/relationships/hyperlink" Target="#Clientes!A9" TargetMode="External"/><Relationship Id="rId_hyperlink_45" Type="http://schemas.openxmlformats.org/officeDocument/2006/relationships/hyperlink" Target="#Clientes!A9" TargetMode="External"/><Relationship Id="rId_hyperlink_46" Type="http://schemas.openxmlformats.org/officeDocument/2006/relationships/hyperlink" Target="#Clientes!A9" TargetMode="External"/><Relationship Id="rId_hyperlink_47" Type="http://schemas.openxmlformats.org/officeDocument/2006/relationships/hyperlink" Target="#Clientes!A9" TargetMode="External"/><Relationship Id="rId_hyperlink_48" Type="http://schemas.openxmlformats.org/officeDocument/2006/relationships/hyperlink" Target="#Clientes!A9" TargetMode="External"/><Relationship Id="rId_hyperlink_49" Type="http://schemas.openxmlformats.org/officeDocument/2006/relationships/hyperlink" Target="#Clientes!A9" TargetMode="External"/><Relationship Id="rId_hyperlink_50" Type="http://schemas.openxmlformats.org/officeDocument/2006/relationships/hyperlink" Target="#Clientes!A10" TargetMode="External"/><Relationship Id="rId_hyperlink_51" Type="http://schemas.openxmlformats.org/officeDocument/2006/relationships/hyperlink" Target="#Clientes!A10" TargetMode="External"/><Relationship Id="rId_hyperlink_52" Type="http://schemas.openxmlformats.org/officeDocument/2006/relationships/hyperlink" Target="#Clientes!A10" TargetMode="External"/><Relationship Id="rId_hyperlink_53" Type="http://schemas.openxmlformats.org/officeDocument/2006/relationships/hyperlink" Target="#Clientes!A10" TargetMode="External"/><Relationship Id="rId_hyperlink_54" Type="http://schemas.openxmlformats.org/officeDocument/2006/relationships/hyperlink" Target="#Clientes!A10" TargetMode="External"/><Relationship Id="rId_hyperlink_55" Type="http://schemas.openxmlformats.org/officeDocument/2006/relationships/hyperlink" Target="#Clientes!A10" TargetMode="External"/><Relationship Id="rId_hyperlink_56" Type="http://schemas.openxmlformats.org/officeDocument/2006/relationships/hyperlink" Target="#Clientes!A10" TargetMode="External"/><Relationship Id="rId_hyperlink_57" Type="http://schemas.openxmlformats.org/officeDocument/2006/relationships/hyperlink" Target="#Clientes!A11" TargetMode="External"/><Relationship Id="rId_hyperlink_58" Type="http://schemas.openxmlformats.org/officeDocument/2006/relationships/hyperlink" Target="#Clientes!A11" TargetMode="External"/><Relationship Id="rId_hyperlink_59" Type="http://schemas.openxmlformats.org/officeDocument/2006/relationships/hyperlink" Target="#Clientes!A11" TargetMode="External"/><Relationship Id="rId_hyperlink_60" Type="http://schemas.openxmlformats.org/officeDocument/2006/relationships/hyperlink" Target="#Clientes!A11" TargetMode="External"/><Relationship Id="rId_hyperlink_61" Type="http://schemas.openxmlformats.org/officeDocument/2006/relationships/hyperlink" Target="#Clientes!A11" TargetMode="External"/><Relationship Id="rId_hyperlink_62" Type="http://schemas.openxmlformats.org/officeDocument/2006/relationships/hyperlink" Target="#Clientes!A11" TargetMode="External"/><Relationship Id="rId_hyperlink_63" Type="http://schemas.openxmlformats.org/officeDocument/2006/relationships/hyperlink" Target="#Clientes!A11" TargetMode="External"/><Relationship Id="rId_hyperlink_64" Type="http://schemas.openxmlformats.org/officeDocument/2006/relationships/hyperlink" Target="#Clientes!A12" TargetMode="External"/><Relationship Id="rId_hyperlink_65" Type="http://schemas.openxmlformats.org/officeDocument/2006/relationships/hyperlink" Target="#Clientes!A12" TargetMode="External"/><Relationship Id="rId_hyperlink_66" Type="http://schemas.openxmlformats.org/officeDocument/2006/relationships/hyperlink" Target="#Clientes!A12" TargetMode="External"/><Relationship Id="rId_hyperlink_67" Type="http://schemas.openxmlformats.org/officeDocument/2006/relationships/hyperlink" Target="#Clientes!A12" TargetMode="External"/><Relationship Id="rId_hyperlink_68" Type="http://schemas.openxmlformats.org/officeDocument/2006/relationships/hyperlink" Target="#Clientes!A12" TargetMode="External"/><Relationship Id="rId_hyperlink_69" Type="http://schemas.openxmlformats.org/officeDocument/2006/relationships/hyperlink" Target="#Clientes!A12" TargetMode="External"/><Relationship Id="rId_hyperlink_70" Type="http://schemas.openxmlformats.org/officeDocument/2006/relationships/hyperlink" Target="#Clientes!A12" TargetMode="External"/><Relationship Id="rId_hyperlink_71" Type="http://schemas.openxmlformats.org/officeDocument/2006/relationships/hyperlink" Target="#Clientes!A13" TargetMode="External"/><Relationship Id="rId_hyperlink_72" Type="http://schemas.openxmlformats.org/officeDocument/2006/relationships/hyperlink" Target="#Clientes!A13" TargetMode="External"/><Relationship Id="rId_hyperlink_73" Type="http://schemas.openxmlformats.org/officeDocument/2006/relationships/hyperlink" Target="#Clientes!A13" TargetMode="External"/><Relationship Id="rId_hyperlink_74" Type="http://schemas.openxmlformats.org/officeDocument/2006/relationships/hyperlink" Target="#Clientes!A13" TargetMode="External"/><Relationship Id="rId_hyperlink_75" Type="http://schemas.openxmlformats.org/officeDocument/2006/relationships/hyperlink" Target="#Clientes!A13" TargetMode="External"/><Relationship Id="rId_hyperlink_76" Type="http://schemas.openxmlformats.org/officeDocument/2006/relationships/hyperlink" Target="#Clientes!A13" TargetMode="External"/><Relationship Id="rId_hyperlink_77" Type="http://schemas.openxmlformats.org/officeDocument/2006/relationships/hyperlink" Target="#Clientes!A13" TargetMode="External"/><Relationship Id="rId_hyperlink_78" Type="http://schemas.openxmlformats.org/officeDocument/2006/relationships/hyperlink" Target="#Clientes!A14" TargetMode="External"/><Relationship Id="rId_hyperlink_79" Type="http://schemas.openxmlformats.org/officeDocument/2006/relationships/hyperlink" Target="#Clientes!A14" TargetMode="External"/><Relationship Id="rId_hyperlink_80" Type="http://schemas.openxmlformats.org/officeDocument/2006/relationships/hyperlink" Target="#Clientes!A14" TargetMode="External"/><Relationship Id="rId_hyperlink_81" Type="http://schemas.openxmlformats.org/officeDocument/2006/relationships/hyperlink" Target="#Clientes!A14" TargetMode="External"/><Relationship Id="rId_hyperlink_82" Type="http://schemas.openxmlformats.org/officeDocument/2006/relationships/hyperlink" Target="#Clientes!A14" TargetMode="External"/><Relationship Id="rId_hyperlink_83" Type="http://schemas.openxmlformats.org/officeDocument/2006/relationships/hyperlink" Target="#Clientes!A14" TargetMode="External"/><Relationship Id="rId_hyperlink_84" Type="http://schemas.openxmlformats.org/officeDocument/2006/relationships/hyperlink" Target="#Clientes!A14" TargetMode="External"/><Relationship Id="rId_hyperlink_85" Type="http://schemas.openxmlformats.org/officeDocument/2006/relationships/hyperlink" Target="#Clientes!A15" TargetMode="External"/><Relationship Id="rId_hyperlink_86" Type="http://schemas.openxmlformats.org/officeDocument/2006/relationships/hyperlink" Target="#Clientes!A15" TargetMode="External"/><Relationship Id="rId_hyperlink_87" Type="http://schemas.openxmlformats.org/officeDocument/2006/relationships/hyperlink" Target="#Clientes!A15" TargetMode="External"/><Relationship Id="rId_hyperlink_88" Type="http://schemas.openxmlformats.org/officeDocument/2006/relationships/hyperlink" Target="#Clientes!A15" TargetMode="External"/><Relationship Id="rId_hyperlink_89" Type="http://schemas.openxmlformats.org/officeDocument/2006/relationships/hyperlink" Target="#Clientes!A15" TargetMode="External"/><Relationship Id="rId_hyperlink_90" Type="http://schemas.openxmlformats.org/officeDocument/2006/relationships/hyperlink" Target="#Clientes!A15" TargetMode="External"/><Relationship Id="rId_hyperlink_91" Type="http://schemas.openxmlformats.org/officeDocument/2006/relationships/hyperlink" Target="#Clientes!A15" TargetMode="External"/><Relationship Id="rId_hyperlink_92" Type="http://schemas.openxmlformats.org/officeDocument/2006/relationships/hyperlink" Target="#Clientes!A16" TargetMode="External"/><Relationship Id="rId_hyperlink_93" Type="http://schemas.openxmlformats.org/officeDocument/2006/relationships/hyperlink" Target="#Clientes!A16" TargetMode="External"/><Relationship Id="rId_hyperlink_94" Type="http://schemas.openxmlformats.org/officeDocument/2006/relationships/hyperlink" Target="#Clientes!A16" TargetMode="External"/><Relationship Id="rId_hyperlink_95" Type="http://schemas.openxmlformats.org/officeDocument/2006/relationships/hyperlink" Target="#Clientes!A16" TargetMode="External"/><Relationship Id="rId_hyperlink_96" Type="http://schemas.openxmlformats.org/officeDocument/2006/relationships/hyperlink" Target="#Clientes!A16" TargetMode="External"/><Relationship Id="rId_hyperlink_97" Type="http://schemas.openxmlformats.org/officeDocument/2006/relationships/hyperlink" Target="#Clientes!A16" TargetMode="External"/><Relationship Id="rId_hyperlink_98" Type="http://schemas.openxmlformats.org/officeDocument/2006/relationships/hyperlink" Target="#Clientes!A16" TargetMode="External"/><Relationship Id="rId_hyperlink_99" Type="http://schemas.openxmlformats.org/officeDocument/2006/relationships/hyperlink" Target="#Clientes!A17" TargetMode="External"/><Relationship Id="rId_hyperlink_100" Type="http://schemas.openxmlformats.org/officeDocument/2006/relationships/hyperlink" Target="#Clientes!A17" TargetMode="External"/><Relationship Id="rId_hyperlink_101" Type="http://schemas.openxmlformats.org/officeDocument/2006/relationships/hyperlink" Target="#Clientes!A17" TargetMode="External"/><Relationship Id="rId_hyperlink_102" Type="http://schemas.openxmlformats.org/officeDocument/2006/relationships/hyperlink" Target="#Clientes!A17" TargetMode="External"/><Relationship Id="rId_hyperlink_103" Type="http://schemas.openxmlformats.org/officeDocument/2006/relationships/hyperlink" Target="#Clientes!A17" TargetMode="External"/><Relationship Id="rId_hyperlink_104" Type="http://schemas.openxmlformats.org/officeDocument/2006/relationships/hyperlink" Target="#Clientes!A17" TargetMode="External"/><Relationship Id="rId_hyperlink_105" Type="http://schemas.openxmlformats.org/officeDocument/2006/relationships/hyperlink" Target="#Clientes!A17" TargetMode="External"/><Relationship Id="rId_hyperlink_106" Type="http://schemas.openxmlformats.org/officeDocument/2006/relationships/hyperlink" Target="#Clientes!A18" TargetMode="External"/><Relationship Id="rId_hyperlink_107" Type="http://schemas.openxmlformats.org/officeDocument/2006/relationships/hyperlink" Target="#Clientes!A18" TargetMode="External"/><Relationship Id="rId_hyperlink_108" Type="http://schemas.openxmlformats.org/officeDocument/2006/relationships/hyperlink" Target="#Clientes!A18" TargetMode="External"/><Relationship Id="rId_hyperlink_109" Type="http://schemas.openxmlformats.org/officeDocument/2006/relationships/hyperlink" Target="#Clientes!A18" TargetMode="External"/><Relationship Id="rId_hyperlink_110" Type="http://schemas.openxmlformats.org/officeDocument/2006/relationships/hyperlink" Target="#Clientes!A18" TargetMode="External"/><Relationship Id="rId_hyperlink_111" Type="http://schemas.openxmlformats.org/officeDocument/2006/relationships/hyperlink" Target="#Clientes!A18" TargetMode="External"/><Relationship Id="rId_hyperlink_112" Type="http://schemas.openxmlformats.org/officeDocument/2006/relationships/hyperlink" Target="#Clientes!A18" TargetMode="External"/><Relationship Id="rId_hyperlink_113" Type="http://schemas.openxmlformats.org/officeDocument/2006/relationships/hyperlink" Target="#Clientes!A19" TargetMode="External"/><Relationship Id="rId_hyperlink_114" Type="http://schemas.openxmlformats.org/officeDocument/2006/relationships/hyperlink" Target="#Clientes!A19" TargetMode="External"/><Relationship Id="rId_hyperlink_115" Type="http://schemas.openxmlformats.org/officeDocument/2006/relationships/hyperlink" Target="#Clientes!A19" TargetMode="External"/><Relationship Id="rId_hyperlink_116" Type="http://schemas.openxmlformats.org/officeDocument/2006/relationships/hyperlink" Target="#Clientes!A19" TargetMode="External"/><Relationship Id="rId_hyperlink_117" Type="http://schemas.openxmlformats.org/officeDocument/2006/relationships/hyperlink" Target="#Clientes!A19" TargetMode="External"/><Relationship Id="rId_hyperlink_118" Type="http://schemas.openxmlformats.org/officeDocument/2006/relationships/hyperlink" Target="#Clientes!A19" TargetMode="External"/><Relationship Id="rId_hyperlink_119" Type="http://schemas.openxmlformats.org/officeDocument/2006/relationships/hyperlink" Target="#Clientes!A19" TargetMode="External"/><Relationship Id="rId_hyperlink_120" Type="http://schemas.openxmlformats.org/officeDocument/2006/relationships/hyperlink" Target="#Clientes!A20" TargetMode="External"/><Relationship Id="rId_hyperlink_121" Type="http://schemas.openxmlformats.org/officeDocument/2006/relationships/hyperlink" Target="#Clientes!A20" TargetMode="External"/><Relationship Id="rId_hyperlink_122" Type="http://schemas.openxmlformats.org/officeDocument/2006/relationships/hyperlink" Target="#Clientes!A20" TargetMode="External"/><Relationship Id="rId_hyperlink_123" Type="http://schemas.openxmlformats.org/officeDocument/2006/relationships/hyperlink" Target="#Clientes!A20" TargetMode="External"/><Relationship Id="rId_hyperlink_124" Type="http://schemas.openxmlformats.org/officeDocument/2006/relationships/hyperlink" Target="#Clientes!A20" TargetMode="External"/><Relationship Id="rId_hyperlink_125" Type="http://schemas.openxmlformats.org/officeDocument/2006/relationships/hyperlink" Target="#Clientes!A20" TargetMode="External"/><Relationship Id="rId_hyperlink_126" Type="http://schemas.openxmlformats.org/officeDocument/2006/relationships/hyperlink" Target="#Clientes!A20" TargetMode="External"/><Relationship Id="rId_hyperlink_127" Type="http://schemas.openxmlformats.org/officeDocument/2006/relationships/hyperlink" Target="#Clientes!A21" TargetMode="External"/><Relationship Id="rId_hyperlink_128" Type="http://schemas.openxmlformats.org/officeDocument/2006/relationships/hyperlink" Target="#Clientes!A21" TargetMode="External"/><Relationship Id="rId_hyperlink_129" Type="http://schemas.openxmlformats.org/officeDocument/2006/relationships/hyperlink" Target="#Clientes!A21" TargetMode="External"/><Relationship Id="rId_hyperlink_130" Type="http://schemas.openxmlformats.org/officeDocument/2006/relationships/hyperlink" Target="#Clientes!A21" TargetMode="External"/><Relationship Id="rId_hyperlink_131" Type="http://schemas.openxmlformats.org/officeDocument/2006/relationships/hyperlink" Target="#Clientes!A21" TargetMode="External"/><Relationship Id="rId_hyperlink_132" Type="http://schemas.openxmlformats.org/officeDocument/2006/relationships/hyperlink" Target="#Clientes!A21" TargetMode="External"/><Relationship Id="rId_hyperlink_133" Type="http://schemas.openxmlformats.org/officeDocument/2006/relationships/hyperlink" Target="#Clientes!A21" TargetMode="External"/><Relationship Id="rId_hyperlink_134" Type="http://schemas.openxmlformats.org/officeDocument/2006/relationships/hyperlink" Target="#Clientes!A22" TargetMode="External"/><Relationship Id="rId_hyperlink_135" Type="http://schemas.openxmlformats.org/officeDocument/2006/relationships/hyperlink" Target="#Clientes!A22" TargetMode="External"/><Relationship Id="rId_hyperlink_136" Type="http://schemas.openxmlformats.org/officeDocument/2006/relationships/hyperlink" Target="#Clientes!A22" TargetMode="External"/><Relationship Id="rId_hyperlink_137" Type="http://schemas.openxmlformats.org/officeDocument/2006/relationships/hyperlink" Target="#Clientes!A22" TargetMode="External"/><Relationship Id="rId_hyperlink_138" Type="http://schemas.openxmlformats.org/officeDocument/2006/relationships/hyperlink" Target="#Clientes!A22" TargetMode="External"/><Relationship Id="rId_hyperlink_139" Type="http://schemas.openxmlformats.org/officeDocument/2006/relationships/hyperlink" Target="#Clientes!A22" TargetMode="External"/><Relationship Id="rId_hyperlink_140" Type="http://schemas.openxmlformats.org/officeDocument/2006/relationships/hyperlink" Target="#Clientes!A22" TargetMode="External"/><Relationship Id="rId_hyperlink_141" Type="http://schemas.openxmlformats.org/officeDocument/2006/relationships/hyperlink" Target="#Clientes!A23" TargetMode="External"/><Relationship Id="rId_hyperlink_142" Type="http://schemas.openxmlformats.org/officeDocument/2006/relationships/hyperlink" Target="#Clientes!A23" TargetMode="External"/><Relationship Id="rId_hyperlink_143" Type="http://schemas.openxmlformats.org/officeDocument/2006/relationships/hyperlink" Target="#Clientes!A23" TargetMode="External"/><Relationship Id="rId_hyperlink_144" Type="http://schemas.openxmlformats.org/officeDocument/2006/relationships/hyperlink" Target="#Clientes!A23" TargetMode="External"/><Relationship Id="rId_hyperlink_145" Type="http://schemas.openxmlformats.org/officeDocument/2006/relationships/hyperlink" Target="#Clientes!A23" TargetMode="External"/><Relationship Id="rId_hyperlink_146" Type="http://schemas.openxmlformats.org/officeDocument/2006/relationships/hyperlink" Target="#Clientes!A23" TargetMode="External"/><Relationship Id="rId_hyperlink_147" Type="http://schemas.openxmlformats.org/officeDocument/2006/relationships/hyperlink" Target="#Clientes!A23" TargetMode="External"/><Relationship Id="rId_hyperlink_148" Type="http://schemas.openxmlformats.org/officeDocument/2006/relationships/hyperlink" Target="#Clientes!A24" TargetMode="External"/><Relationship Id="rId_hyperlink_149" Type="http://schemas.openxmlformats.org/officeDocument/2006/relationships/hyperlink" Target="#Clientes!A24" TargetMode="External"/><Relationship Id="rId_hyperlink_150" Type="http://schemas.openxmlformats.org/officeDocument/2006/relationships/hyperlink" Target="#Clientes!A24" TargetMode="External"/><Relationship Id="rId_hyperlink_151" Type="http://schemas.openxmlformats.org/officeDocument/2006/relationships/hyperlink" Target="#Clientes!A24" TargetMode="External"/><Relationship Id="rId_hyperlink_152" Type="http://schemas.openxmlformats.org/officeDocument/2006/relationships/hyperlink" Target="#Clientes!A24" TargetMode="External"/><Relationship Id="rId_hyperlink_153" Type="http://schemas.openxmlformats.org/officeDocument/2006/relationships/hyperlink" Target="#Clientes!A24" TargetMode="External"/><Relationship Id="rId_hyperlink_154" Type="http://schemas.openxmlformats.org/officeDocument/2006/relationships/hyperlink" Target="#Clientes!A24" TargetMode="External"/><Relationship Id="rId_hyperlink_155" Type="http://schemas.openxmlformats.org/officeDocument/2006/relationships/hyperlink" Target="#Clientes!A25" TargetMode="External"/><Relationship Id="rId_hyperlink_156" Type="http://schemas.openxmlformats.org/officeDocument/2006/relationships/hyperlink" Target="#Clientes!A25" TargetMode="External"/><Relationship Id="rId_hyperlink_157" Type="http://schemas.openxmlformats.org/officeDocument/2006/relationships/hyperlink" Target="#Clientes!A25" TargetMode="External"/><Relationship Id="rId_hyperlink_158" Type="http://schemas.openxmlformats.org/officeDocument/2006/relationships/hyperlink" Target="#Clientes!A25" TargetMode="External"/><Relationship Id="rId_hyperlink_159" Type="http://schemas.openxmlformats.org/officeDocument/2006/relationships/hyperlink" Target="#Clientes!A25" TargetMode="External"/><Relationship Id="rId_hyperlink_160" Type="http://schemas.openxmlformats.org/officeDocument/2006/relationships/hyperlink" Target="#Clientes!A25" TargetMode="External"/><Relationship Id="rId_hyperlink_161" Type="http://schemas.openxmlformats.org/officeDocument/2006/relationships/hyperlink" Target="#Clientes!A25" TargetMode="External"/><Relationship Id="rId_hyperlink_162" Type="http://schemas.openxmlformats.org/officeDocument/2006/relationships/hyperlink" Target="#Clientes!A26" TargetMode="External"/><Relationship Id="rId_hyperlink_163" Type="http://schemas.openxmlformats.org/officeDocument/2006/relationships/hyperlink" Target="#Clientes!A26" TargetMode="External"/><Relationship Id="rId_hyperlink_164" Type="http://schemas.openxmlformats.org/officeDocument/2006/relationships/hyperlink" Target="#Clientes!A26" TargetMode="External"/><Relationship Id="rId_hyperlink_165" Type="http://schemas.openxmlformats.org/officeDocument/2006/relationships/hyperlink" Target="#Clientes!A26" TargetMode="External"/><Relationship Id="rId_hyperlink_166" Type="http://schemas.openxmlformats.org/officeDocument/2006/relationships/hyperlink" Target="#Clientes!A26" TargetMode="External"/><Relationship Id="rId_hyperlink_167" Type="http://schemas.openxmlformats.org/officeDocument/2006/relationships/hyperlink" Target="#Clientes!A26" TargetMode="External"/><Relationship Id="rId_hyperlink_168" Type="http://schemas.openxmlformats.org/officeDocument/2006/relationships/hyperlink" Target="#Clientes!A26" TargetMode="External"/><Relationship Id="rId_hyperlink_169" Type="http://schemas.openxmlformats.org/officeDocument/2006/relationships/hyperlink" Target="#Clientes!A27" TargetMode="External"/><Relationship Id="rId_hyperlink_170" Type="http://schemas.openxmlformats.org/officeDocument/2006/relationships/hyperlink" Target="#Clientes!A27" TargetMode="External"/><Relationship Id="rId_hyperlink_171" Type="http://schemas.openxmlformats.org/officeDocument/2006/relationships/hyperlink" Target="#Clientes!A27" TargetMode="External"/><Relationship Id="rId_hyperlink_172" Type="http://schemas.openxmlformats.org/officeDocument/2006/relationships/hyperlink" Target="#Clientes!A27" TargetMode="External"/><Relationship Id="rId_hyperlink_173" Type="http://schemas.openxmlformats.org/officeDocument/2006/relationships/hyperlink" Target="#Clientes!A27" TargetMode="External"/><Relationship Id="rId_hyperlink_174" Type="http://schemas.openxmlformats.org/officeDocument/2006/relationships/hyperlink" Target="#Clientes!A27" TargetMode="External"/><Relationship Id="rId_hyperlink_175" Type="http://schemas.openxmlformats.org/officeDocument/2006/relationships/hyperlink" Target="#Clientes!A27" TargetMode="External"/><Relationship Id="rId_hyperlink_176" Type="http://schemas.openxmlformats.org/officeDocument/2006/relationships/hyperlink" Target="#Clientes!A28" TargetMode="External"/><Relationship Id="rId_hyperlink_177" Type="http://schemas.openxmlformats.org/officeDocument/2006/relationships/hyperlink" Target="#Clientes!A28" TargetMode="External"/><Relationship Id="rId_hyperlink_178" Type="http://schemas.openxmlformats.org/officeDocument/2006/relationships/hyperlink" Target="#Clientes!A28" TargetMode="External"/><Relationship Id="rId_hyperlink_179" Type="http://schemas.openxmlformats.org/officeDocument/2006/relationships/hyperlink" Target="#Clientes!A28" TargetMode="External"/><Relationship Id="rId_hyperlink_180" Type="http://schemas.openxmlformats.org/officeDocument/2006/relationships/hyperlink" Target="#Clientes!A28" TargetMode="External"/><Relationship Id="rId_hyperlink_181" Type="http://schemas.openxmlformats.org/officeDocument/2006/relationships/hyperlink" Target="#Clientes!A28" TargetMode="External"/><Relationship Id="rId_hyperlink_182" Type="http://schemas.openxmlformats.org/officeDocument/2006/relationships/hyperlink" Target="#Clientes!A28" TargetMode="External"/><Relationship Id="rId_hyperlink_183" Type="http://schemas.openxmlformats.org/officeDocument/2006/relationships/hyperlink" Target="#Clientes!A29" TargetMode="External"/><Relationship Id="rId_hyperlink_184" Type="http://schemas.openxmlformats.org/officeDocument/2006/relationships/hyperlink" Target="#Clientes!A29" TargetMode="External"/><Relationship Id="rId_hyperlink_185" Type="http://schemas.openxmlformats.org/officeDocument/2006/relationships/hyperlink" Target="#Clientes!A29" TargetMode="External"/><Relationship Id="rId_hyperlink_186" Type="http://schemas.openxmlformats.org/officeDocument/2006/relationships/hyperlink" Target="#Clientes!A29" TargetMode="External"/><Relationship Id="rId_hyperlink_187" Type="http://schemas.openxmlformats.org/officeDocument/2006/relationships/hyperlink" Target="#Clientes!A29" TargetMode="External"/><Relationship Id="rId_hyperlink_188" Type="http://schemas.openxmlformats.org/officeDocument/2006/relationships/hyperlink" Target="#Clientes!A29" TargetMode="External"/><Relationship Id="rId_hyperlink_189" Type="http://schemas.openxmlformats.org/officeDocument/2006/relationships/hyperlink" Target="#Clientes!A29" TargetMode="External"/><Relationship Id="rId_hyperlink_190" Type="http://schemas.openxmlformats.org/officeDocument/2006/relationships/hyperlink" Target="#Clientes!A30" TargetMode="External"/><Relationship Id="rId_hyperlink_191" Type="http://schemas.openxmlformats.org/officeDocument/2006/relationships/hyperlink" Target="#Clientes!A30" TargetMode="External"/><Relationship Id="rId_hyperlink_192" Type="http://schemas.openxmlformats.org/officeDocument/2006/relationships/hyperlink" Target="#Clientes!A30" TargetMode="External"/><Relationship Id="rId_hyperlink_193" Type="http://schemas.openxmlformats.org/officeDocument/2006/relationships/hyperlink" Target="#Clientes!A30" TargetMode="External"/><Relationship Id="rId_hyperlink_194" Type="http://schemas.openxmlformats.org/officeDocument/2006/relationships/hyperlink" Target="#Clientes!A30" TargetMode="External"/><Relationship Id="rId_hyperlink_195" Type="http://schemas.openxmlformats.org/officeDocument/2006/relationships/hyperlink" Target="#Clientes!A30" TargetMode="External"/><Relationship Id="rId_hyperlink_196" Type="http://schemas.openxmlformats.org/officeDocument/2006/relationships/hyperlink" Target="#Clientes!A30" TargetMode="External"/><Relationship Id="rId_hyperlink_197" Type="http://schemas.openxmlformats.org/officeDocument/2006/relationships/hyperlink" Target="#Clientes!A31" TargetMode="External"/><Relationship Id="rId_hyperlink_198" Type="http://schemas.openxmlformats.org/officeDocument/2006/relationships/hyperlink" Target="#Clientes!A31" TargetMode="External"/><Relationship Id="rId_hyperlink_199" Type="http://schemas.openxmlformats.org/officeDocument/2006/relationships/hyperlink" Target="#Clientes!A31" TargetMode="External"/><Relationship Id="rId_hyperlink_200" Type="http://schemas.openxmlformats.org/officeDocument/2006/relationships/hyperlink" Target="#Clientes!A31" TargetMode="External"/><Relationship Id="rId_hyperlink_201" Type="http://schemas.openxmlformats.org/officeDocument/2006/relationships/hyperlink" Target="#Clientes!A31" TargetMode="External"/><Relationship Id="rId_hyperlink_202" Type="http://schemas.openxmlformats.org/officeDocument/2006/relationships/hyperlink" Target="#Clientes!A31" TargetMode="External"/><Relationship Id="rId_hyperlink_203" Type="http://schemas.openxmlformats.org/officeDocument/2006/relationships/hyperlink" Target="#Clientes!A31" TargetMode="External"/><Relationship Id="rId_hyperlink_204" Type="http://schemas.openxmlformats.org/officeDocument/2006/relationships/hyperlink" Target="#Clientes!A32" TargetMode="External"/><Relationship Id="rId_hyperlink_205" Type="http://schemas.openxmlformats.org/officeDocument/2006/relationships/hyperlink" Target="#Clientes!A32" TargetMode="External"/><Relationship Id="rId_hyperlink_206" Type="http://schemas.openxmlformats.org/officeDocument/2006/relationships/hyperlink" Target="#Clientes!A32" TargetMode="External"/><Relationship Id="rId_hyperlink_207" Type="http://schemas.openxmlformats.org/officeDocument/2006/relationships/hyperlink" Target="#Clientes!A32" TargetMode="External"/><Relationship Id="rId_hyperlink_208" Type="http://schemas.openxmlformats.org/officeDocument/2006/relationships/hyperlink" Target="#Clientes!A32" TargetMode="External"/><Relationship Id="rId_hyperlink_209" Type="http://schemas.openxmlformats.org/officeDocument/2006/relationships/hyperlink" Target="#Clientes!A32" TargetMode="External"/><Relationship Id="rId_hyperlink_210" Type="http://schemas.openxmlformats.org/officeDocument/2006/relationships/hyperlink" Target="#Clientes!A32" TargetMode="External"/><Relationship Id="rId_hyperlink_211" Type="http://schemas.openxmlformats.org/officeDocument/2006/relationships/hyperlink" Target="#Clientes!A33" TargetMode="External"/><Relationship Id="rId_hyperlink_212" Type="http://schemas.openxmlformats.org/officeDocument/2006/relationships/hyperlink" Target="#Clientes!A33" TargetMode="External"/><Relationship Id="rId_hyperlink_213" Type="http://schemas.openxmlformats.org/officeDocument/2006/relationships/hyperlink" Target="#Clientes!A33" TargetMode="External"/><Relationship Id="rId_hyperlink_214" Type="http://schemas.openxmlformats.org/officeDocument/2006/relationships/hyperlink" Target="#Clientes!A33" TargetMode="External"/><Relationship Id="rId_hyperlink_215" Type="http://schemas.openxmlformats.org/officeDocument/2006/relationships/hyperlink" Target="#Clientes!A33" TargetMode="External"/><Relationship Id="rId_hyperlink_216" Type="http://schemas.openxmlformats.org/officeDocument/2006/relationships/hyperlink" Target="#Clientes!A33" TargetMode="External"/><Relationship Id="rId_hyperlink_217" Type="http://schemas.openxmlformats.org/officeDocument/2006/relationships/hyperlink" Target="#Clientes!A33" TargetMode="External"/><Relationship Id="rId_hyperlink_218" Type="http://schemas.openxmlformats.org/officeDocument/2006/relationships/hyperlink" Target="#Clientes!A34" TargetMode="External"/><Relationship Id="rId_hyperlink_219" Type="http://schemas.openxmlformats.org/officeDocument/2006/relationships/hyperlink" Target="#Clientes!A34" TargetMode="External"/><Relationship Id="rId_hyperlink_220" Type="http://schemas.openxmlformats.org/officeDocument/2006/relationships/hyperlink" Target="#Clientes!A34" TargetMode="External"/><Relationship Id="rId_hyperlink_221" Type="http://schemas.openxmlformats.org/officeDocument/2006/relationships/hyperlink" Target="#Clientes!A34" TargetMode="External"/><Relationship Id="rId_hyperlink_222" Type="http://schemas.openxmlformats.org/officeDocument/2006/relationships/hyperlink" Target="#Clientes!A34" TargetMode="External"/><Relationship Id="rId_hyperlink_223" Type="http://schemas.openxmlformats.org/officeDocument/2006/relationships/hyperlink" Target="#Clientes!A34" TargetMode="External"/><Relationship Id="rId_hyperlink_224" Type="http://schemas.openxmlformats.org/officeDocument/2006/relationships/hyperlink" Target="#Clientes!A34" TargetMode="External"/><Relationship Id="rId_hyperlink_225" Type="http://schemas.openxmlformats.org/officeDocument/2006/relationships/hyperlink" Target="#Clientes!A35" TargetMode="External"/><Relationship Id="rId_hyperlink_226" Type="http://schemas.openxmlformats.org/officeDocument/2006/relationships/hyperlink" Target="#Clientes!A35" TargetMode="External"/><Relationship Id="rId_hyperlink_227" Type="http://schemas.openxmlformats.org/officeDocument/2006/relationships/hyperlink" Target="#Clientes!A35" TargetMode="External"/><Relationship Id="rId_hyperlink_228" Type="http://schemas.openxmlformats.org/officeDocument/2006/relationships/hyperlink" Target="#Clientes!A35" TargetMode="External"/><Relationship Id="rId_hyperlink_229" Type="http://schemas.openxmlformats.org/officeDocument/2006/relationships/hyperlink" Target="#Clientes!A35" TargetMode="External"/><Relationship Id="rId_hyperlink_230" Type="http://schemas.openxmlformats.org/officeDocument/2006/relationships/hyperlink" Target="#Clientes!A35" TargetMode="External"/><Relationship Id="rId_hyperlink_231" Type="http://schemas.openxmlformats.org/officeDocument/2006/relationships/hyperlink" Target="#Clientes!A35" TargetMode="External"/><Relationship Id="rId_hyperlink_232" Type="http://schemas.openxmlformats.org/officeDocument/2006/relationships/hyperlink" Target="#Clientes!A36" TargetMode="External"/><Relationship Id="rId_hyperlink_233" Type="http://schemas.openxmlformats.org/officeDocument/2006/relationships/hyperlink" Target="#Clientes!A36" TargetMode="External"/><Relationship Id="rId_hyperlink_234" Type="http://schemas.openxmlformats.org/officeDocument/2006/relationships/hyperlink" Target="#Clientes!A36" TargetMode="External"/><Relationship Id="rId_hyperlink_235" Type="http://schemas.openxmlformats.org/officeDocument/2006/relationships/hyperlink" Target="#Clientes!A36" TargetMode="External"/><Relationship Id="rId_hyperlink_236" Type="http://schemas.openxmlformats.org/officeDocument/2006/relationships/hyperlink" Target="#Clientes!A36" TargetMode="External"/><Relationship Id="rId_hyperlink_237" Type="http://schemas.openxmlformats.org/officeDocument/2006/relationships/hyperlink" Target="#Clientes!A36" TargetMode="External"/><Relationship Id="rId_hyperlink_238" Type="http://schemas.openxmlformats.org/officeDocument/2006/relationships/hyperlink" Target="#Clientes!A36" TargetMode="External"/><Relationship Id="rId_hyperlink_239" Type="http://schemas.openxmlformats.org/officeDocument/2006/relationships/hyperlink" Target="#Clientes!A37" TargetMode="External"/><Relationship Id="rId_hyperlink_240" Type="http://schemas.openxmlformats.org/officeDocument/2006/relationships/hyperlink" Target="#Clientes!A37" TargetMode="External"/><Relationship Id="rId_hyperlink_241" Type="http://schemas.openxmlformats.org/officeDocument/2006/relationships/hyperlink" Target="#Clientes!A37" TargetMode="External"/><Relationship Id="rId_hyperlink_242" Type="http://schemas.openxmlformats.org/officeDocument/2006/relationships/hyperlink" Target="#Clientes!A37" TargetMode="External"/><Relationship Id="rId_hyperlink_243" Type="http://schemas.openxmlformats.org/officeDocument/2006/relationships/hyperlink" Target="#Clientes!A37" TargetMode="External"/><Relationship Id="rId_hyperlink_244" Type="http://schemas.openxmlformats.org/officeDocument/2006/relationships/hyperlink" Target="#Clientes!A37" TargetMode="External"/><Relationship Id="rId_hyperlink_245" Type="http://schemas.openxmlformats.org/officeDocument/2006/relationships/hyperlink" Target="#Clientes!A37" TargetMode="External"/><Relationship Id="rId_hyperlink_246" Type="http://schemas.openxmlformats.org/officeDocument/2006/relationships/hyperlink" Target="#Clientes!A38" TargetMode="External"/><Relationship Id="rId_hyperlink_247" Type="http://schemas.openxmlformats.org/officeDocument/2006/relationships/hyperlink" Target="#Clientes!A38" TargetMode="External"/><Relationship Id="rId_hyperlink_248" Type="http://schemas.openxmlformats.org/officeDocument/2006/relationships/hyperlink" Target="#Clientes!A38" TargetMode="External"/><Relationship Id="rId_hyperlink_249" Type="http://schemas.openxmlformats.org/officeDocument/2006/relationships/hyperlink" Target="#Clientes!A38" TargetMode="External"/><Relationship Id="rId_hyperlink_250" Type="http://schemas.openxmlformats.org/officeDocument/2006/relationships/hyperlink" Target="#Clientes!A38" TargetMode="External"/><Relationship Id="rId_hyperlink_251" Type="http://schemas.openxmlformats.org/officeDocument/2006/relationships/hyperlink" Target="#Clientes!A38" TargetMode="External"/><Relationship Id="rId_hyperlink_252" Type="http://schemas.openxmlformats.org/officeDocument/2006/relationships/hyperlink" Target="#Clientes!A38" TargetMode="External"/><Relationship Id="rId_hyperlink_253" Type="http://schemas.openxmlformats.org/officeDocument/2006/relationships/hyperlink" Target="#Clientes!A39" TargetMode="External"/><Relationship Id="rId_hyperlink_254" Type="http://schemas.openxmlformats.org/officeDocument/2006/relationships/hyperlink" Target="#Clientes!A39" TargetMode="External"/><Relationship Id="rId_hyperlink_255" Type="http://schemas.openxmlformats.org/officeDocument/2006/relationships/hyperlink" Target="#Clientes!A39" TargetMode="External"/><Relationship Id="rId_hyperlink_256" Type="http://schemas.openxmlformats.org/officeDocument/2006/relationships/hyperlink" Target="#Clientes!A39" TargetMode="External"/><Relationship Id="rId_hyperlink_257" Type="http://schemas.openxmlformats.org/officeDocument/2006/relationships/hyperlink" Target="#Clientes!A39" TargetMode="External"/><Relationship Id="rId_hyperlink_258" Type="http://schemas.openxmlformats.org/officeDocument/2006/relationships/hyperlink" Target="#Clientes!A39" TargetMode="External"/><Relationship Id="rId_hyperlink_259" Type="http://schemas.openxmlformats.org/officeDocument/2006/relationships/hyperlink" Target="#Clientes!A39" TargetMode="External"/><Relationship Id="rId_hyperlink_260" Type="http://schemas.openxmlformats.org/officeDocument/2006/relationships/hyperlink" Target="#Clientes!A40" TargetMode="External"/><Relationship Id="rId_hyperlink_261" Type="http://schemas.openxmlformats.org/officeDocument/2006/relationships/hyperlink" Target="#Clientes!A40" TargetMode="External"/><Relationship Id="rId_hyperlink_262" Type="http://schemas.openxmlformats.org/officeDocument/2006/relationships/hyperlink" Target="#Clientes!A40" TargetMode="External"/><Relationship Id="rId_hyperlink_263" Type="http://schemas.openxmlformats.org/officeDocument/2006/relationships/hyperlink" Target="#Clientes!A40" TargetMode="External"/><Relationship Id="rId_hyperlink_264" Type="http://schemas.openxmlformats.org/officeDocument/2006/relationships/hyperlink" Target="#Clientes!A40" TargetMode="External"/><Relationship Id="rId_hyperlink_265" Type="http://schemas.openxmlformats.org/officeDocument/2006/relationships/hyperlink" Target="#Clientes!A40" TargetMode="External"/><Relationship Id="rId_hyperlink_266" Type="http://schemas.openxmlformats.org/officeDocument/2006/relationships/hyperlink" Target="#Clientes!A40" TargetMode="External"/><Relationship Id="rId_hyperlink_267" Type="http://schemas.openxmlformats.org/officeDocument/2006/relationships/hyperlink" Target="#Clientes!A41" TargetMode="External"/><Relationship Id="rId_hyperlink_268" Type="http://schemas.openxmlformats.org/officeDocument/2006/relationships/hyperlink" Target="#Clientes!A41" TargetMode="External"/><Relationship Id="rId_hyperlink_269" Type="http://schemas.openxmlformats.org/officeDocument/2006/relationships/hyperlink" Target="#Clientes!A41" TargetMode="External"/><Relationship Id="rId_hyperlink_270" Type="http://schemas.openxmlformats.org/officeDocument/2006/relationships/hyperlink" Target="#Clientes!A41" TargetMode="External"/><Relationship Id="rId_hyperlink_271" Type="http://schemas.openxmlformats.org/officeDocument/2006/relationships/hyperlink" Target="#Clientes!A41" TargetMode="External"/><Relationship Id="rId_hyperlink_272" Type="http://schemas.openxmlformats.org/officeDocument/2006/relationships/hyperlink" Target="#Clientes!A41" TargetMode="External"/><Relationship Id="rId_hyperlink_273" Type="http://schemas.openxmlformats.org/officeDocument/2006/relationships/hyperlink" Target="#Clientes!A41" TargetMode="External"/><Relationship Id="rId_hyperlink_274" Type="http://schemas.openxmlformats.org/officeDocument/2006/relationships/hyperlink" Target="#Clientes!A42" TargetMode="External"/><Relationship Id="rId_hyperlink_275" Type="http://schemas.openxmlformats.org/officeDocument/2006/relationships/hyperlink" Target="#Clientes!A42" TargetMode="External"/><Relationship Id="rId_hyperlink_276" Type="http://schemas.openxmlformats.org/officeDocument/2006/relationships/hyperlink" Target="#Clientes!A42" TargetMode="External"/><Relationship Id="rId_hyperlink_277" Type="http://schemas.openxmlformats.org/officeDocument/2006/relationships/hyperlink" Target="#Clientes!A42" TargetMode="External"/><Relationship Id="rId_hyperlink_278" Type="http://schemas.openxmlformats.org/officeDocument/2006/relationships/hyperlink" Target="#Clientes!A42" TargetMode="External"/><Relationship Id="rId_hyperlink_279" Type="http://schemas.openxmlformats.org/officeDocument/2006/relationships/hyperlink" Target="#Clientes!A42" TargetMode="External"/><Relationship Id="rId_hyperlink_280" Type="http://schemas.openxmlformats.org/officeDocument/2006/relationships/hyperlink" Target="#Clientes!A42" TargetMode="External"/><Relationship Id="rId_hyperlink_281" Type="http://schemas.openxmlformats.org/officeDocument/2006/relationships/hyperlink" Target="#Clientes!A43" TargetMode="External"/><Relationship Id="rId_hyperlink_282" Type="http://schemas.openxmlformats.org/officeDocument/2006/relationships/hyperlink" Target="#Clientes!A43" TargetMode="External"/><Relationship Id="rId_hyperlink_283" Type="http://schemas.openxmlformats.org/officeDocument/2006/relationships/hyperlink" Target="#Clientes!A43" TargetMode="External"/><Relationship Id="rId_hyperlink_284" Type="http://schemas.openxmlformats.org/officeDocument/2006/relationships/hyperlink" Target="#Clientes!A43" TargetMode="External"/><Relationship Id="rId_hyperlink_285" Type="http://schemas.openxmlformats.org/officeDocument/2006/relationships/hyperlink" Target="#Clientes!A43" TargetMode="External"/><Relationship Id="rId_hyperlink_286" Type="http://schemas.openxmlformats.org/officeDocument/2006/relationships/hyperlink" Target="#Clientes!A43" TargetMode="External"/><Relationship Id="rId_hyperlink_287" Type="http://schemas.openxmlformats.org/officeDocument/2006/relationships/hyperlink" Target="#Clientes!A43" TargetMode="External"/><Relationship Id="rId_hyperlink_288" Type="http://schemas.openxmlformats.org/officeDocument/2006/relationships/hyperlink" Target="#Clientes!A44" TargetMode="External"/><Relationship Id="rId_hyperlink_289" Type="http://schemas.openxmlformats.org/officeDocument/2006/relationships/hyperlink" Target="#Clientes!A44" TargetMode="External"/><Relationship Id="rId_hyperlink_290" Type="http://schemas.openxmlformats.org/officeDocument/2006/relationships/hyperlink" Target="#Clientes!A44" TargetMode="External"/><Relationship Id="rId_hyperlink_291" Type="http://schemas.openxmlformats.org/officeDocument/2006/relationships/hyperlink" Target="#Clientes!A44" TargetMode="External"/><Relationship Id="rId_hyperlink_292" Type="http://schemas.openxmlformats.org/officeDocument/2006/relationships/hyperlink" Target="#Clientes!A44" TargetMode="External"/><Relationship Id="rId_hyperlink_293" Type="http://schemas.openxmlformats.org/officeDocument/2006/relationships/hyperlink" Target="#Clientes!A44" TargetMode="External"/><Relationship Id="rId_hyperlink_294" Type="http://schemas.openxmlformats.org/officeDocument/2006/relationships/hyperlink" Target="#Clientes!A44" TargetMode="External"/><Relationship Id="rId_hyperlink_295" Type="http://schemas.openxmlformats.org/officeDocument/2006/relationships/hyperlink" Target="#Clientes!A45" TargetMode="External"/><Relationship Id="rId_hyperlink_296" Type="http://schemas.openxmlformats.org/officeDocument/2006/relationships/hyperlink" Target="#Clientes!A45" TargetMode="External"/><Relationship Id="rId_hyperlink_297" Type="http://schemas.openxmlformats.org/officeDocument/2006/relationships/hyperlink" Target="#Clientes!A45" TargetMode="External"/><Relationship Id="rId_hyperlink_298" Type="http://schemas.openxmlformats.org/officeDocument/2006/relationships/hyperlink" Target="#Clientes!A45" TargetMode="External"/><Relationship Id="rId_hyperlink_299" Type="http://schemas.openxmlformats.org/officeDocument/2006/relationships/hyperlink" Target="#Clientes!A45" TargetMode="External"/><Relationship Id="rId_hyperlink_300" Type="http://schemas.openxmlformats.org/officeDocument/2006/relationships/hyperlink" Target="#Clientes!A45" TargetMode="External"/><Relationship Id="rId_hyperlink_301" Type="http://schemas.openxmlformats.org/officeDocument/2006/relationships/hyperlink" Target="#Clientes!A45" TargetMode="External"/><Relationship Id="rId_hyperlink_302" Type="http://schemas.openxmlformats.org/officeDocument/2006/relationships/hyperlink" Target="#Clientes!A46" TargetMode="External"/><Relationship Id="rId_hyperlink_303" Type="http://schemas.openxmlformats.org/officeDocument/2006/relationships/hyperlink" Target="#Clientes!A46" TargetMode="External"/><Relationship Id="rId_hyperlink_304" Type="http://schemas.openxmlformats.org/officeDocument/2006/relationships/hyperlink" Target="#Clientes!A46" TargetMode="External"/><Relationship Id="rId_hyperlink_305" Type="http://schemas.openxmlformats.org/officeDocument/2006/relationships/hyperlink" Target="#Clientes!A46" TargetMode="External"/><Relationship Id="rId_hyperlink_306" Type="http://schemas.openxmlformats.org/officeDocument/2006/relationships/hyperlink" Target="#Clientes!A46" TargetMode="External"/><Relationship Id="rId_hyperlink_307" Type="http://schemas.openxmlformats.org/officeDocument/2006/relationships/hyperlink" Target="#Clientes!A46" TargetMode="External"/><Relationship Id="rId_hyperlink_308" Type="http://schemas.openxmlformats.org/officeDocument/2006/relationships/hyperlink" Target="#Clientes!A46" TargetMode="External"/><Relationship Id="rId_hyperlink_309" Type="http://schemas.openxmlformats.org/officeDocument/2006/relationships/hyperlink" Target="#Clientes!A47" TargetMode="External"/><Relationship Id="rId_hyperlink_310" Type="http://schemas.openxmlformats.org/officeDocument/2006/relationships/hyperlink" Target="#Clientes!A47" TargetMode="External"/><Relationship Id="rId_hyperlink_311" Type="http://schemas.openxmlformats.org/officeDocument/2006/relationships/hyperlink" Target="#Clientes!A47" TargetMode="External"/><Relationship Id="rId_hyperlink_312" Type="http://schemas.openxmlformats.org/officeDocument/2006/relationships/hyperlink" Target="#Clientes!A47" TargetMode="External"/><Relationship Id="rId_hyperlink_313" Type="http://schemas.openxmlformats.org/officeDocument/2006/relationships/hyperlink" Target="#Clientes!A47" TargetMode="External"/><Relationship Id="rId_hyperlink_314" Type="http://schemas.openxmlformats.org/officeDocument/2006/relationships/hyperlink" Target="#Clientes!A47" TargetMode="External"/><Relationship Id="rId_hyperlink_315" Type="http://schemas.openxmlformats.org/officeDocument/2006/relationships/hyperlink" Target="#Clientes!A47" TargetMode="External"/><Relationship Id="rId_hyperlink_316" Type="http://schemas.openxmlformats.org/officeDocument/2006/relationships/hyperlink" Target="#Clientes!A48" TargetMode="External"/><Relationship Id="rId_hyperlink_317" Type="http://schemas.openxmlformats.org/officeDocument/2006/relationships/hyperlink" Target="#Clientes!A48" TargetMode="External"/><Relationship Id="rId_hyperlink_318" Type="http://schemas.openxmlformats.org/officeDocument/2006/relationships/hyperlink" Target="#Clientes!A48" TargetMode="External"/><Relationship Id="rId_hyperlink_319" Type="http://schemas.openxmlformats.org/officeDocument/2006/relationships/hyperlink" Target="#Clientes!A48" TargetMode="External"/><Relationship Id="rId_hyperlink_320" Type="http://schemas.openxmlformats.org/officeDocument/2006/relationships/hyperlink" Target="#Clientes!A48" TargetMode="External"/><Relationship Id="rId_hyperlink_321" Type="http://schemas.openxmlformats.org/officeDocument/2006/relationships/hyperlink" Target="#Clientes!A48" TargetMode="External"/><Relationship Id="rId_hyperlink_322" Type="http://schemas.openxmlformats.org/officeDocument/2006/relationships/hyperlink" Target="#Clientes!A48" TargetMode="External"/><Relationship Id="rId_hyperlink_323" Type="http://schemas.openxmlformats.org/officeDocument/2006/relationships/hyperlink" Target="#Clientes!A49" TargetMode="External"/><Relationship Id="rId_hyperlink_324" Type="http://schemas.openxmlformats.org/officeDocument/2006/relationships/hyperlink" Target="#Clientes!A49" TargetMode="External"/><Relationship Id="rId_hyperlink_325" Type="http://schemas.openxmlformats.org/officeDocument/2006/relationships/hyperlink" Target="#Clientes!A49" TargetMode="External"/><Relationship Id="rId_hyperlink_326" Type="http://schemas.openxmlformats.org/officeDocument/2006/relationships/hyperlink" Target="#Clientes!A49" TargetMode="External"/><Relationship Id="rId_hyperlink_327" Type="http://schemas.openxmlformats.org/officeDocument/2006/relationships/hyperlink" Target="#Clientes!A49" TargetMode="External"/><Relationship Id="rId_hyperlink_328" Type="http://schemas.openxmlformats.org/officeDocument/2006/relationships/hyperlink" Target="#Clientes!A49" TargetMode="External"/><Relationship Id="rId_hyperlink_329" Type="http://schemas.openxmlformats.org/officeDocument/2006/relationships/hyperlink" Target="#Clientes!A49" TargetMode="External"/><Relationship Id="rId_hyperlink_330" Type="http://schemas.openxmlformats.org/officeDocument/2006/relationships/hyperlink" Target="#Clientes!A50" TargetMode="External"/><Relationship Id="rId_hyperlink_331" Type="http://schemas.openxmlformats.org/officeDocument/2006/relationships/hyperlink" Target="#Clientes!A50" TargetMode="External"/><Relationship Id="rId_hyperlink_332" Type="http://schemas.openxmlformats.org/officeDocument/2006/relationships/hyperlink" Target="#Clientes!A50" TargetMode="External"/><Relationship Id="rId_hyperlink_333" Type="http://schemas.openxmlformats.org/officeDocument/2006/relationships/hyperlink" Target="#Clientes!A50" TargetMode="External"/><Relationship Id="rId_hyperlink_334" Type="http://schemas.openxmlformats.org/officeDocument/2006/relationships/hyperlink" Target="#Clientes!A50" TargetMode="External"/><Relationship Id="rId_hyperlink_335" Type="http://schemas.openxmlformats.org/officeDocument/2006/relationships/hyperlink" Target="#Clientes!A50" TargetMode="External"/><Relationship Id="rId_hyperlink_336" Type="http://schemas.openxmlformats.org/officeDocument/2006/relationships/hyperlink" Target="#Clientes!A50" TargetMode="External"/><Relationship Id="rId_hyperlink_337" Type="http://schemas.openxmlformats.org/officeDocument/2006/relationships/hyperlink" Target="#Clientes!A51" TargetMode="External"/><Relationship Id="rId_hyperlink_338" Type="http://schemas.openxmlformats.org/officeDocument/2006/relationships/hyperlink" Target="#Clientes!A51" TargetMode="External"/><Relationship Id="rId_hyperlink_339" Type="http://schemas.openxmlformats.org/officeDocument/2006/relationships/hyperlink" Target="#Clientes!A51" TargetMode="External"/><Relationship Id="rId_hyperlink_340" Type="http://schemas.openxmlformats.org/officeDocument/2006/relationships/hyperlink" Target="#Clientes!A51" TargetMode="External"/><Relationship Id="rId_hyperlink_341" Type="http://schemas.openxmlformats.org/officeDocument/2006/relationships/hyperlink" Target="#Clientes!A51" TargetMode="External"/><Relationship Id="rId_hyperlink_342" Type="http://schemas.openxmlformats.org/officeDocument/2006/relationships/hyperlink" Target="#Clientes!A51" TargetMode="External"/><Relationship Id="rId_hyperlink_343" Type="http://schemas.openxmlformats.org/officeDocument/2006/relationships/hyperlink" Target="#Clientes!A51" TargetMode="External"/><Relationship Id="rId_hyperlink_344" Type="http://schemas.openxmlformats.org/officeDocument/2006/relationships/hyperlink" Target="#Clientes!A52" TargetMode="External"/><Relationship Id="rId_hyperlink_345" Type="http://schemas.openxmlformats.org/officeDocument/2006/relationships/hyperlink" Target="#Clientes!A52" TargetMode="External"/><Relationship Id="rId_hyperlink_346" Type="http://schemas.openxmlformats.org/officeDocument/2006/relationships/hyperlink" Target="#Clientes!A52" TargetMode="External"/><Relationship Id="rId_hyperlink_347" Type="http://schemas.openxmlformats.org/officeDocument/2006/relationships/hyperlink" Target="#Clientes!A52" TargetMode="External"/><Relationship Id="rId_hyperlink_348" Type="http://schemas.openxmlformats.org/officeDocument/2006/relationships/hyperlink" Target="#Clientes!A52" TargetMode="External"/><Relationship Id="rId_hyperlink_349" Type="http://schemas.openxmlformats.org/officeDocument/2006/relationships/hyperlink" Target="#Clientes!A52" TargetMode="External"/><Relationship Id="rId_hyperlink_350" Type="http://schemas.openxmlformats.org/officeDocument/2006/relationships/hyperlink" Target="#Clientes!A52" TargetMode="External"/><Relationship Id="rId_hyperlink_351" Type="http://schemas.openxmlformats.org/officeDocument/2006/relationships/hyperlink" Target="#Clientes!A53" TargetMode="External"/><Relationship Id="rId_hyperlink_352" Type="http://schemas.openxmlformats.org/officeDocument/2006/relationships/hyperlink" Target="#Clientes!A53" TargetMode="External"/><Relationship Id="rId_hyperlink_353" Type="http://schemas.openxmlformats.org/officeDocument/2006/relationships/hyperlink" Target="#Clientes!A53" TargetMode="External"/><Relationship Id="rId_hyperlink_354" Type="http://schemas.openxmlformats.org/officeDocument/2006/relationships/hyperlink" Target="#Clientes!A53" TargetMode="External"/><Relationship Id="rId_hyperlink_355" Type="http://schemas.openxmlformats.org/officeDocument/2006/relationships/hyperlink" Target="#Clientes!A53" TargetMode="External"/><Relationship Id="rId_hyperlink_356" Type="http://schemas.openxmlformats.org/officeDocument/2006/relationships/hyperlink" Target="#Clientes!A53" TargetMode="External"/><Relationship Id="rId_hyperlink_357" Type="http://schemas.openxmlformats.org/officeDocument/2006/relationships/hyperlink" Target="#Clientes!A53" TargetMode="External"/><Relationship Id="rId_hyperlink_358" Type="http://schemas.openxmlformats.org/officeDocument/2006/relationships/hyperlink" Target="#Clientes!A54" TargetMode="External"/><Relationship Id="rId_hyperlink_359" Type="http://schemas.openxmlformats.org/officeDocument/2006/relationships/hyperlink" Target="#Clientes!A54" TargetMode="External"/><Relationship Id="rId_hyperlink_360" Type="http://schemas.openxmlformats.org/officeDocument/2006/relationships/hyperlink" Target="#Clientes!A54" TargetMode="External"/><Relationship Id="rId_hyperlink_361" Type="http://schemas.openxmlformats.org/officeDocument/2006/relationships/hyperlink" Target="#Clientes!A54" TargetMode="External"/><Relationship Id="rId_hyperlink_362" Type="http://schemas.openxmlformats.org/officeDocument/2006/relationships/hyperlink" Target="#Clientes!A54" TargetMode="External"/><Relationship Id="rId_hyperlink_363" Type="http://schemas.openxmlformats.org/officeDocument/2006/relationships/hyperlink" Target="#Clientes!A54" TargetMode="External"/><Relationship Id="rId_hyperlink_364" Type="http://schemas.openxmlformats.org/officeDocument/2006/relationships/hyperlink" Target="#Clientes!A54" TargetMode="External"/><Relationship Id="rId_hyperlink_365" Type="http://schemas.openxmlformats.org/officeDocument/2006/relationships/hyperlink" Target="#Clientes!A55" TargetMode="External"/><Relationship Id="rId_hyperlink_366" Type="http://schemas.openxmlformats.org/officeDocument/2006/relationships/hyperlink" Target="#Clientes!A55" TargetMode="External"/><Relationship Id="rId_hyperlink_367" Type="http://schemas.openxmlformats.org/officeDocument/2006/relationships/hyperlink" Target="#Clientes!A55" TargetMode="External"/><Relationship Id="rId_hyperlink_368" Type="http://schemas.openxmlformats.org/officeDocument/2006/relationships/hyperlink" Target="#Clientes!A55" TargetMode="External"/><Relationship Id="rId_hyperlink_369" Type="http://schemas.openxmlformats.org/officeDocument/2006/relationships/hyperlink" Target="#Clientes!A55" TargetMode="External"/><Relationship Id="rId_hyperlink_370" Type="http://schemas.openxmlformats.org/officeDocument/2006/relationships/hyperlink" Target="#Clientes!A55" TargetMode="External"/><Relationship Id="rId_hyperlink_371" Type="http://schemas.openxmlformats.org/officeDocument/2006/relationships/hyperlink" Target="#Clientes!A55" TargetMode="External"/><Relationship Id="rId_hyperlink_372" Type="http://schemas.openxmlformats.org/officeDocument/2006/relationships/hyperlink" Target="#Clientes!A56" TargetMode="External"/><Relationship Id="rId_hyperlink_373" Type="http://schemas.openxmlformats.org/officeDocument/2006/relationships/hyperlink" Target="#Clientes!A56" TargetMode="External"/><Relationship Id="rId_hyperlink_374" Type="http://schemas.openxmlformats.org/officeDocument/2006/relationships/hyperlink" Target="#Clientes!A56" TargetMode="External"/><Relationship Id="rId_hyperlink_375" Type="http://schemas.openxmlformats.org/officeDocument/2006/relationships/hyperlink" Target="#Clientes!A56" TargetMode="External"/><Relationship Id="rId_hyperlink_376" Type="http://schemas.openxmlformats.org/officeDocument/2006/relationships/hyperlink" Target="#Clientes!A56" TargetMode="External"/><Relationship Id="rId_hyperlink_377" Type="http://schemas.openxmlformats.org/officeDocument/2006/relationships/hyperlink" Target="#Clientes!A56" TargetMode="External"/><Relationship Id="rId_hyperlink_378" Type="http://schemas.openxmlformats.org/officeDocument/2006/relationships/hyperlink" Target="#Clientes!A56" TargetMode="External"/><Relationship Id="rId_hyperlink_379" Type="http://schemas.openxmlformats.org/officeDocument/2006/relationships/hyperlink" Target="#Clientes!A57" TargetMode="External"/><Relationship Id="rId_hyperlink_380" Type="http://schemas.openxmlformats.org/officeDocument/2006/relationships/hyperlink" Target="#Clientes!A57" TargetMode="External"/><Relationship Id="rId_hyperlink_381" Type="http://schemas.openxmlformats.org/officeDocument/2006/relationships/hyperlink" Target="#Clientes!A57" TargetMode="External"/><Relationship Id="rId_hyperlink_382" Type="http://schemas.openxmlformats.org/officeDocument/2006/relationships/hyperlink" Target="#Clientes!A57" TargetMode="External"/><Relationship Id="rId_hyperlink_383" Type="http://schemas.openxmlformats.org/officeDocument/2006/relationships/hyperlink" Target="#Clientes!A57" TargetMode="External"/><Relationship Id="rId_hyperlink_384" Type="http://schemas.openxmlformats.org/officeDocument/2006/relationships/hyperlink" Target="#Clientes!A57" TargetMode="External"/><Relationship Id="rId_hyperlink_385" Type="http://schemas.openxmlformats.org/officeDocument/2006/relationships/hyperlink" Target="#Clientes!A57" TargetMode="External"/><Relationship Id="rId_hyperlink_386" Type="http://schemas.openxmlformats.org/officeDocument/2006/relationships/hyperlink" Target="#Clientes!A58" TargetMode="External"/><Relationship Id="rId_hyperlink_387" Type="http://schemas.openxmlformats.org/officeDocument/2006/relationships/hyperlink" Target="#Clientes!A58" TargetMode="External"/><Relationship Id="rId_hyperlink_388" Type="http://schemas.openxmlformats.org/officeDocument/2006/relationships/hyperlink" Target="#Clientes!A58" TargetMode="External"/><Relationship Id="rId_hyperlink_389" Type="http://schemas.openxmlformats.org/officeDocument/2006/relationships/hyperlink" Target="#Clientes!A58" TargetMode="External"/><Relationship Id="rId_hyperlink_390" Type="http://schemas.openxmlformats.org/officeDocument/2006/relationships/hyperlink" Target="#Clientes!A58" TargetMode="External"/><Relationship Id="rId_hyperlink_391" Type="http://schemas.openxmlformats.org/officeDocument/2006/relationships/hyperlink" Target="#Clientes!A58" TargetMode="External"/><Relationship Id="rId_hyperlink_392" Type="http://schemas.openxmlformats.org/officeDocument/2006/relationships/hyperlink" Target="#Clientes!A58" TargetMode="External"/><Relationship Id="rId_hyperlink_393" Type="http://schemas.openxmlformats.org/officeDocument/2006/relationships/hyperlink" Target="#Clientes!A59" TargetMode="External"/><Relationship Id="rId_hyperlink_394" Type="http://schemas.openxmlformats.org/officeDocument/2006/relationships/hyperlink" Target="#Clientes!A59" TargetMode="External"/><Relationship Id="rId_hyperlink_395" Type="http://schemas.openxmlformats.org/officeDocument/2006/relationships/hyperlink" Target="#Clientes!A59" TargetMode="External"/><Relationship Id="rId_hyperlink_396" Type="http://schemas.openxmlformats.org/officeDocument/2006/relationships/hyperlink" Target="#Clientes!A59" TargetMode="External"/><Relationship Id="rId_hyperlink_397" Type="http://schemas.openxmlformats.org/officeDocument/2006/relationships/hyperlink" Target="#Clientes!A59" TargetMode="External"/><Relationship Id="rId_hyperlink_398" Type="http://schemas.openxmlformats.org/officeDocument/2006/relationships/hyperlink" Target="#Clientes!A59" TargetMode="External"/><Relationship Id="rId_hyperlink_399" Type="http://schemas.openxmlformats.org/officeDocument/2006/relationships/hyperlink" Target="#Clientes!A59" TargetMode="External"/><Relationship Id="rId_hyperlink_400" Type="http://schemas.openxmlformats.org/officeDocument/2006/relationships/hyperlink" Target="#Clientes!A60" TargetMode="External"/><Relationship Id="rId_hyperlink_401" Type="http://schemas.openxmlformats.org/officeDocument/2006/relationships/hyperlink" Target="#Clientes!A60" TargetMode="External"/><Relationship Id="rId_hyperlink_402" Type="http://schemas.openxmlformats.org/officeDocument/2006/relationships/hyperlink" Target="#Clientes!A60" TargetMode="External"/><Relationship Id="rId_hyperlink_403" Type="http://schemas.openxmlformats.org/officeDocument/2006/relationships/hyperlink" Target="#Clientes!A60" TargetMode="External"/><Relationship Id="rId_hyperlink_404" Type="http://schemas.openxmlformats.org/officeDocument/2006/relationships/hyperlink" Target="#Clientes!A60" TargetMode="External"/><Relationship Id="rId_hyperlink_405" Type="http://schemas.openxmlformats.org/officeDocument/2006/relationships/hyperlink" Target="#Clientes!A60" TargetMode="External"/><Relationship Id="rId_hyperlink_406" Type="http://schemas.openxmlformats.org/officeDocument/2006/relationships/hyperlink" Target="#Clientes!A60" TargetMode="External"/><Relationship Id="rId_hyperlink_407" Type="http://schemas.openxmlformats.org/officeDocument/2006/relationships/hyperlink" Target="#Clientes!A61" TargetMode="External"/><Relationship Id="rId_hyperlink_408" Type="http://schemas.openxmlformats.org/officeDocument/2006/relationships/hyperlink" Target="#Clientes!A61" TargetMode="External"/><Relationship Id="rId_hyperlink_409" Type="http://schemas.openxmlformats.org/officeDocument/2006/relationships/hyperlink" Target="#Clientes!A61" TargetMode="External"/><Relationship Id="rId_hyperlink_410" Type="http://schemas.openxmlformats.org/officeDocument/2006/relationships/hyperlink" Target="#Clientes!A61" TargetMode="External"/><Relationship Id="rId_hyperlink_411" Type="http://schemas.openxmlformats.org/officeDocument/2006/relationships/hyperlink" Target="#Clientes!A61" TargetMode="External"/><Relationship Id="rId_hyperlink_412" Type="http://schemas.openxmlformats.org/officeDocument/2006/relationships/hyperlink" Target="#Clientes!A61" TargetMode="External"/><Relationship Id="rId_hyperlink_413" Type="http://schemas.openxmlformats.org/officeDocument/2006/relationships/hyperlink" Target="#Clientes!A61" TargetMode="External"/><Relationship Id="rId_hyperlink_414" Type="http://schemas.openxmlformats.org/officeDocument/2006/relationships/hyperlink" Target="#Clientes!A62" TargetMode="External"/><Relationship Id="rId_hyperlink_415" Type="http://schemas.openxmlformats.org/officeDocument/2006/relationships/hyperlink" Target="#Clientes!A62" TargetMode="External"/><Relationship Id="rId_hyperlink_416" Type="http://schemas.openxmlformats.org/officeDocument/2006/relationships/hyperlink" Target="#Clientes!A62" TargetMode="External"/><Relationship Id="rId_hyperlink_417" Type="http://schemas.openxmlformats.org/officeDocument/2006/relationships/hyperlink" Target="#Clientes!A62" TargetMode="External"/><Relationship Id="rId_hyperlink_418" Type="http://schemas.openxmlformats.org/officeDocument/2006/relationships/hyperlink" Target="#Clientes!A62" TargetMode="External"/><Relationship Id="rId_hyperlink_419" Type="http://schemas.openxmlformats.org/officeDocument/2006/relationships/hyperlink" Target="#Clientes!A62" TargetMode="External"/><Relationship Id="rId_hyperlink_420" Type="http://schemas.openxmlformats.org/officeDocument/2006/relationships/hyperlink" Target="#Clientes!A62" TargetMode="External"/><Relationship Id="rId_hyperlink_421" Type="http://schemas.openxmlformats.org/officeDocument/2006/relationships/hyperlink" Target="#Clientes!A63" TargetMode="External"/><Relationship Id="rId_hyperlink_422" Type="http://schemas.openxmlformats.org/officeDocument/2006/relationships/hyperlink" Target="#Clientes!A63" TargetMode="External"/><Relationship Id="rId_hyperlink_423" Type="http://schemas.openxmlformats.org/officeDocument/2006/relationships/hyperlink" Target="#Clientes!A63" TargetMode="External"/><Relationship Id="rId_hyperlink_424" Type="http://schemas.openxmlformats.org/officeDocument/2006/relationships/hyperlink" Target="#Clientes!A63" TargetMode="External"/><Relationship Id="rId_hyperlink_425" Type="http://schemas.openxmlformats.org/officeDocument/2006/relationships/hyperlink" Target="#Clientes!A63" TargetMode="External"/><Relationship Id="rId_hyperlink_426" Type="http://schemas.openxmlformats.org/officeDocument/2006/relationships/hyperlink" Target="#Clientes!A63" TargetMode="External"/><Relationship Id="rId_hyperlink_427" Type="http://schemas.openxmlformats.org/officeDocument/2006/relationships/hyperlink" Target="#Clientes!A63" TargetMode="External"/><Relationship Id="rId_hyperlink_428" Type="http://schemas.openxmlformats.org/officeDocument/2006/relationships/hyperlink" Target="#Clientes!A64" TargetMode="External"/><Relationship Id="rId_hyperlink_429" Type="http://schemas.openxmlformats.org/officeDocument/2006/relationships/hyperlink" Target="#Clientes!A64" TargetMode="External"/><Relationship Id="rId_hyperlink_430" Type="http://schemas.openxmlformats.org/officeDocument/2006/relationships/hyperlink" Target="#Clientes!A64" TargetMode="External"/><Relationship Id="rId_hyperlink_431" Type="http://schemas.openxmlformats.org/officeDocument/2006/relationships/hyperlink" Target="#Clientes!A64" TargetMode="External"/><Relationship Id="rId_hyperlink_432" Type="http://schemas.openxmlformats.org/officeDocument/2006/relationships/hyperlink" Target="#Clientes!A64" TargetMode="External"/><Relationship Id="rId_hyperlink_433" Type="http://schemas.openxmlformats.org/officeDocument/2006/relationships/hyperlink" Target="#Clientes!A64" TargetMode="External"/><Relationship Id="rId_hyperlink_434" Type="http://schemas.openxmlformats.org/officeDocument/2006/relationships/hyperlink" Target="#Clientes!A64" TargetMode="External"/><Relationship Id="rId_hyperlink_435" Type="http://schemas.openxmlformats.org/officeDocument/2006/relationships/hyperlink" Target="#Clientes!A65" TargetMode="External"/><Relationship Id="rId_hyperlink_436" Type="http://schemas.openxmlformats.org/officeDocument/2006/relationships/hyperlink" Target="#Clientes!A65" TargetMode="External"/><Relationship Id="rId_hyperlink_437" Type="http://schemas.openxmlformats.org/officeDocument/2006/relationships/hyperlink" Target="#Clientes!A65" TargetMode="External"/><Relationship Id="rId_hyperlink_438" Type="http://schemas.openxmlformats.org/officeDocument/2006/relationships/hyperlink" Target="#Clientes!A65" TargetMode="External"/><Relationship Id="rId_hyperlink_439" Type="http://schemas.openxmlformats.org/officeDocument/2006/relationships/hyperlink" Target="#Clientes!A65" TargetMode="External"/><Relationship Id="rId_hyperlink_440" Type="http://schemas.openxmlformats.org/officeDocument/2006/relationships/hyperlink" Target="#Clientes!A65" TargetMode="External"/><Relationship Id="rId_hyperlink_441" Type="http://schemas.openxmlformats.org/officeDocument/2006/relationships/hyperlink" Target="#Clientes!A65" TargetMode="External"/><Relationship Id="rId_hyperlink_442" Type="http://schemas.openxmlformats.org/officeDocument/2006/relationships/hyperlink" Target="#Clientes!A66" TargetMode="External"/><Relationship Id="rId_hyperlink_443" Type="http://schemas.openxmlformats.org/officeDocument/2006/relationships/hyperlink" Target="#Clientes!A66" TargetMode="External"/><Relationship Id="rId_hyperlink_444" Type="http://schemas.openxmlformats.org/officeDocument/2006/relationships/hyperlink" Target="#Clientes!A66" TargetMode="External"/><Relationship Id="rId_hyperlink_445" Type="http://schemas.openxmlformats.org/officeDocument/2006/relationships/hyperlink" Target="#Clientes!A66" TargetMode="External"/><Relationship Id="rId_hyperlink_446" Type="http://schemas.openxmlformats.org/officeDocument/2006/relationships/hyperlink" Target="#Clientes!A66" TargetMode="External"/><Relationship Id="rId_hyperlink_447" Type="http://schemas.openxmlformats.org/officeDocument/2006/relationships/hyperlink" Target="#Clientes!A66" TargetMode="External"/><Relationship Id="rId_hyperlink_448" Type="http://schemas.openxmlformats.org/officeDocument/2006/relationships/hyperlink" Target="#Clientes!A66" TargetMode="External"/><Relationship Id="rId_hyperlink_449" Type="http://schemas.openxmlformats.org/officeDocument/2006/relationships/hyperlink" Target="#Clientes!A67" TargetMode="External"/><Relationship Id="rId_hyperlink_450" Type="http://schemas.openxmlformats.org/officeDocument/2006/relationships/hyperlink" Target="#Clientes!A67" TargetMode="External"/><Relationship Id="rId_hyperlink_451" Type="http://schemas.openxmlformats.org/officeDocument/2006/relationships/hyperlink" Target="#Clientes!A67" TargetMode="External"/><Relationship Id="rId_hyperlink_452" Type="http://schemas.openxmlformats.org/officeDocument/2006/relationships/hyperlink" Target="#Clientes!A67" TargetMode="External"/><Relationship Id="rId_hyperlink_453" Type="http://schemas.openxmlformats.org/officeDocument/2006/relationships/hyperlink" Target="#Clientes!A67" TargetMode="External"/><Relationship Id="rId_hyperlink_454" Type="http://schemas.openxmlformats.org/officeDocument/2006/relationships/hyperlink" Target="#Clientes!A67" TargetMode="External"/><Relationship Id="rId_hyperlink_455" Type="http://schemas.openxmlformats.org/officeDocument/2006/relationships/hyperlink" Target="#Clientes!A67" TargetMode="External"/><Relationship Id="rId_hyperlink_456" Type="http://schemas.openxmlformats.org/officeDocument/2006/relationships/hyperlink" Target="#Clientes!A68" TargetMode="External"/><Relationship Id="rId_hyperlink_457" Type="http://schemas.openxmlformats.org/officeDocument/2006/relationships/hyperlink" Target="#Clientes!A68" TargetMode="External"/><Relationship Id="rId_hyperlink_458" Type="http://schemas.openxmlformats.org/officeDocument/2006/relationships/hyperlink" Target="#Clientes!A68" TargetMode="External"/><Relationship Id="rId_hyperlink_459" Type="http://schemas.openxmlformats.org/officeDocument/2006/relationships/hyperlink" Target="#Clientes!A68" TargetMode="External"/><Relationship Id="rId_hyperlink_460" Type="http://schemas.openxmlformats.org/officeDocument/2006/relationships/hyperlink" Target="#Clientes!A68" TargetMode="External"/><Relationship Id="rId_hyperlink_461" Type="http://schemas.openxmlformats.org/officeDocument/2006/relationships/hyperlink" Target="#Clientes!A68" TargetMode="External"/><Relationship Id="rId_hyperlink_462" Type="http://schemas.openxmlformats.org/officeDocument/2006/relationships/hyperlink" Target="#Clientes!A68" TargetMode="External"/><Relationship Id="rId_hyperlink_463" Type="http://schemas.openxmlformats.org/officeDocument/2006/relationships/hyperlink" Target="#Clientes!A69" TargetMode="External"/><Relationship Id="rId_hyperlink_464" Type="http://schemas.openxmlformats.org/officeDocument/2006/relationships/hyperlink" Target="#Clientes!A69" TargetMode="External"/><Relationship Id="rId_hyperlink_465" Type="http://schemas.openxmlformats.org/officeDocument/2006/relationships/hyperlink" Target="#Clientes!A69" TargetMode="External"/><Relationship Id="rId_hyperlink_466" Type="http://schemas.openxmlformats.org/officeDocument/2006/relationships/hyperlink" Target="#Clientes!A69" TargetMode="External"/><Relationship Id="rId_hyperlink_467" Type="http://schemas.openxmlformats.org/officeDocument/2006/relationships/hyperlink" Target="#Clientes!A69" TargetMode="External"/><Relationship Id="rId_hyperlink_468" Type="http://schemas.openxmlformats.org/officeDocument/2006/relationships/hyperlink" Target="#Clientes!A69" TargetMode="External"/><Relationship Id="rId_hyperlink_469" Type="http://schemas.openxmlformats.org/officeDocument/2006/relationships/hyperlink" Target="#Clientes!A69" TargetMode="External"/><Relationship Id="rId_hyperlink_470" Type="http://schemas.openxmlformats.org/officeDocument/2006/relationships/hyperlink" Target="#Clientes!A70" TargetMode="External"/><Relationship Id="rId_hyperlink_471" Type="http://schemas.openxmlformats.org/officeDocument/2006/relationships/hyperlink" Target="#Clientes!A70" TargetMode="External"/><Relationship Id="rId_hyperlink_472" Type="http://schemas.openxmlformats.org/officeDocument/2006/relationships/hyperlink" Target="#Clientes!A70" TargetMode="External"/><Relationship Id="rId_hyperlink_473" Type="http://schemas.openxmlformats.org/officeDocument/2006/relationships/hyperlink" Target="#Clientes!A70" TargetMode="External"/><Relationship Id="rId_hyperlink_474" Type="http://schemas.openxmlformats.org/officeDocument/2006/relationships/hyperlink" Target="#Clientes!A70" TargetMode="External"/><Relationship Id="rId_hyperlink_475" Type="http://schemas.openxmlformats.org/officeDocument/2006/relationships/hyperlink" Target="#Clientes!A70" TargetMode="External"/><Relationship Id="rId_hyperlink_476" Type="http://schemas.openxmlformats.org/officeDocument/2006/relationships/hyperlink" Target="#Clientes!A70" TargetMode="External"/><Relationship Id="rId_hyperlink_477" Type="http://schemas.openxmlformats.org/officeDocument/2006/relationships/hyperlink" Target="#Clientes!A71" TargetMode="External"/><Relationship Id="rId_hyperlink_478" Type="http://schemas.openxmlformats.org/officeDocument/2006/relationships/hyperlink" Target="#Clientes!A71" TargetMode="External"/><Relationship Id="rId_hyperlink_479" Type="http://schemas.openxmlformats.org/officeDocument/2006/relationships/hyperlink" Target="#Clientes!A71" TargetMode="External"/><Relationship Id="rId_hyperlink_480" Type="http://schemas.openxmlformats.org/officeDocument/2006/relationships/hyperlink" Target="#Clientes!A71" TargetMode="External"/><Relationship Id="rId_hyperlink_481" Type="http://schemas.openxmlformats.org/officeDocument/2006/relationships/hyperlink" Target="#Clientes!A71" TargetMode="External"/><Relationship Id="rId_hyperlink_482" Type="http://schemas.openxmlformats.org/officeDocument/2006/relationships/hyperlink" Target="#Clientes!A71" TargetMode="External"/><Relationship Id="rId_hyperlink_483" Type="http://schemas.openxmlformats.org/officeDocument/2006/relationships/hyperlink" Target="#Clientes!A71" TargetMode="External"/><Relationship Id="rId_hyperlink_484" Type="http://schemas.openxmlformats.org/officeDocument/2006/relationships/hyperlink" Target="#Clientes!A72" TargetMode="External"/><Relationship Id="rId_hyperlink_485" Type="http://schemas.openxmlformats.org/officeDocument/2006/relationships/hyperlink" Target="#Clientes!A72" TargetMode="External"/><Relationship Id="rId_hyperlink_486" Type="http://schemas.openxmlformats.org/officeDocument/2006/relationships/hyperlink" Target="#Clientes!A72" TargetMode="External"/><Relationship Id="rId_hyperlink_487" Type="http://schemas.openxmlformats.org/officeDocument/2006/relationships/hyperlink" Target="#Clientes!A72" TargetMode="External"/><Relationship Id="rId_hyperlink_488" Type="http://schemas.openxmlformats.org/officeDocument/2006/relationships/hyperlink" Target="#Clientes!A72" TargetMode="External"/><Relationship Id="rId_hyperlink_489" Type="http://schemas.openxmlformats.org/officeDocument/2006/relationships/hyperlink" Target="#Clientes!A72" TargetMode="External"/><Relationship Id="rId_hyperlink_490" Type="http://schemas.openxmlformats.org/officeDocument/2006/relationships/hyperlink" Target="#Clientes!A72" TargetMode="External"/><Relationship Id="rId_hyperlink_491" Type="http://schemas.openxmlformats.org/officeDocument/2006/relationships/hyperlink" Target="#Clientes!A73" TargetMode="External"/><Relationship Id="rId_hyperlink_492" Type="http://schemas.openxmlformats.org/officeDocument/2006/relationships/hyperlink" Target="#Clientes!A73" TargetMode="External"/><Relationship Id="rId_hyperlink_493" Type="http://schemas.openxmlformats.org/officeDocument/2006/relationships/hyperlink" Target="#Clientes!A73" TargetMode="External"/><Relationship Id="rId_hyperlink_494" Type="http://schemas.openxmlformats.org/officeDocument/2006/relationships/hyperlink" Target="#Clientes!A73" TargetMode="External"/><Relationship Id="rId_hyperlink_495" Type="http://schemas.openxmlformats.org/officeDocument/2006/relationships/hyperlink" Target="#Clientes!A73" TargetMode="External"/><Relationship Id="rId_hyperlink_496" Type="http://schemas.openxmlformats.org/officeDocument/2006/relationships/hyperlink" Target="#Clientes!A73" TargetMode="External"/><Relationship Id="rId_hyperlink_497" Type="http://schemas.openxmlformats.org/officeDocument/2006/relationships/hyperlink" Target="#Clientes!A73" TargetMode="External"/><Relationship Id="rId_hyperlink_498" Type="http://schemas.openxmlformats.org/officeDocument/2006/relationships/hyperlink" Target="#Clientes!A74" TargetMode="External"/><Relationship Id="rId_hyperlink_499" Type="http://schemas.openxmlformats.org/officeDocument/2006/relationships/hyperlink" Target="#Clientes!A74" TargetMode="External"/><Relationship Id="rId_hyperlink_500" Type="http://schemas.openxmlformats.org/officeDocument/2006/relationships/hyperlink" Target="#Clientes!A74" TargetMode="External"/><Relationship Id="rId_hyperlink_501" Type="http://schemas.openxmlformats.org/officeDocument/2006/relationships/hyperlink" Target="#Clientes!A74" TargetMode="External"/><Relationship Id="rId_hyperlink_502" Type="http://schemas.openxmlformats.org/officeDocument/2006/relationships/hyperlink" Target="#Clientes!A74" TargetMode="External"/><Relationship Id="rId_hyperlink_503" Type="http://schemas.openxmlformats.org/officeDocument/2006/relationships/hyperlink" Target="#Clientes!A74" TargetMode="External"/><Relationship Id="rId_hyperlink_504" Type="http://schemas.openxmlformats.org/officeDocument/2006/relationships/hyperlink" Target="#Clientes!A74" TargetMode="External"/><Relationship Id="rId_hyperlink_505" Type="http://schemas.openxmlformats.org/officeDocument/2006/relationships/hyperlink" Target="#Clientes!A75" TargetMode="External"/><Relationship Id="rId_hyperlink_506" Type="http://schemas.openxmlformats.org/officeDocument/2006/relationships/hyperlink" Target="#Clientes!A75" TargetMode="External"/><Relationship Id="rId_hyperlink_507" Type="http://schemas.openxmlformats.org/officeDocument/2006/relationships/hyperlink" Target="#Clientes!A75" TargetMode="External"/><Relationship Id="rId_hyperlink_508" Type="http://schemas.openxmlformats.org/officeDocument/2006/relationships/hyperlink" Target="#Clientes!A75" TargetMode="External"/><Relationship Id="rId_hyperlink_509" Type="http://schemas.openxmlformats.org/officeDocument/2006/relationships/hyperlink" Target="#Clientes!A75" TargetMode="External"/><Relationship Id="rId_hyperlink_510" Type="http://schemas.openxmlformats.org/officeDocument/2006/relationships/hyperlink" Target="#Clientes!A75" TargetMode="External"/><Relationship Id="rId_hyperlink_511" Type="http://schemas.openxmlformats.org/officeDocument/2006/relationships/hyperlink" Target="#Clientes!A75" TargetMode="External"/><Relationship Id="rId_hyperlink_512" Type="http://schemas.openxmlformats.org/officeDocument/2006/relationships/hyperlink" Target="#Clientes!A76" TargetMode="External"/><Relationship Id="rId_hyperlink_513" Type="http://schemas.openxmlformats.org/officeDocument/2006/relationships/hyperlink" Target="#Clientes!A76" TargetMode="External"/><Relationship Id="rId_hyperlink_514" Type="http://schemas.openxmlformats.org/officeDocument/2006/relationships/hyperlink" Target="#Clientes!A76" TargetMode="External"/><Relationship Id="rId_hyperlink_515" Type="http://schemas.openxmlformats.org/officeDocument/2006/relationships/hyperlink" Target="#Clientes!A76" TargetMode="External"/><Relationship Id="rId_hyperlink_516" Type="http://schemas.openxmlformats.org/officeDocument/2006/relationships/hyperlink" Target="#Clientes!A76" TargetMode="External"/><Relationship Id="rId_hyperlink_517" Type="http://schemas.openxmlformats.org/officeDocument/2006/relationships/hyperlink" Target="#Clientes!A76" TargetMode="External"/><Relationship Id="rId_hyperlink_518" Type="http://schemas.openxmlformats.org/officeDocument/2006/relationships/hyperlink" Target="#Clientes!A76" TargetMode="External"/><Relationship Id="rId_hyperlink_519" Type="http://schemas.openxmlformats.org/officeDocument/2006/relationships/hyperlink" Target="#Clientes!A77" TargetMode="External"/><Relationship Id="rId_hyperlink_520" Type="http://schemas.openxmlformats.org/officeDocument/2006/relationships/hyperlink" Target="#Clientes!A77" TargetMode="External"/><Relationship Id="rId_hyperlink_521" Type="http://schemas.openxmlformats.org/officeDocument/2006/relationships/hyperlink" Target="#Clientes!A77" TargetMode="External"/><Relationship Id="rId_hyperlink_522" Type="http://schemas.openxmlformats.org/officeDocument/2006/relationships/hyperlink" Target="#Clientes!A77" TargetMode="External"/><Relationship Id="rId_hyperlink_523" Type="http://schemas.openxmlformats.org/officeDocument/2006/relationships/hyperlink" Target="#Clientes!A77" TargetMode="External"/><Relationship Id="rId_hyperlink_524" Type="http://schemas.openxmlformats.org/officeDocument/2006/relationships/hyperlink" Target="#Clientes!A77" TargetMode="External"/><Relationship Id="rId_hyperlink_525" Type="http://schemas.openxmlformats.org/officeDocument/2006/relationships/hyperlink" Target="#Clientes!A77" TargetMode="External"/><Relationship Id="rId_hyperlink_526" Type="http://schemas.openxmlformats.org/officeDocument/2006/relationships/hyperlink" Target="#Clientes!A78" TargetMode="External"/><Relationship Id="rId_hyperlink_527" Type="http://schemas.openxmlformats.org/officeDocument/2006/relationships/hyperlink" Target="#Clientes!A78" TargetMode="External"/><Relationship Id="rId_hyperlink_528" Type="http://schemas.openxmlformats.org/officeDocument/2006/relationships/hyperlink" Target="#Clientes!A78" TargetMode="External"/><Relationship Id="rId_hyperlink_529" Type="http://schemas.openxmlformats.org/officeDocument/2006/relationships/hyperlink" Target="#Clientes!A78" TargetMode="External"/><Relationship Id="rId_hyperlink_530" Type="http://schemas.openxmlformats.org/officeDocument/2006/relationships/hyperlink" Target="#Clientes!A78" TargetMode="External"/><Relationship Id="rId_hyperlink_531" Type="http://schemas.openxmlformats.org/officeDocument/2006/relationships/hyperlink" Target="#Clientes!A78" TargetMode="External"/><Relationship Id="rId_hyperlink_532" Type="http://schemas.openxmlformats.org/officeDocument/2006/relationships/hyperlink" Target="#Clientes!A78" TargetMode="External"/><Relationship Id="rId_hyperlink_533" Type="http://schemas.openxmlformats.org/officeDocument/2006/relationships/hyperlink" Target="#Clientes!A79" TargetMode="External"/><Relationship Id="rId_hyperlink_534" Type="http://schemas.openxmlformats.org/officeDocument/2006/relationships/hyperlink" Target="#Clientes!A79" TargetMode="External"/><Relationship Id="rId_hyperlink_535" Type="http://schemas.openxmlformats.org/officeDocument/2006/relationships/hyperlink" Target="#Clientes!A79" TargetMode="External"/><Relationship Id="rId_hyperlink_536" Type="http://schemas.openxmlformats.org/officeDocument/2006/relationships/hyperlink" Target="#Clientes!A79" TargetMode="External"/><Relationship Id="rId_hyperlink_537" Type="http://schemas.openxmlformats.org/officeDocument/2006/relationships/hyperlink" Target="#Clientes!A79" TargetMode="External"/><Relationship Id="rId_hyperlink_538" Type="http://schemas.openxmlformats.org/officeDocument/2006/relationships/hyperlink" Target="#Clientes!A79" TargetMode="External"/><Relationship Id="rId_hyperlink_539" Type="http://schemas.openxmlformats.org/officeDocument/2006/relationships/hyperlink" Target="#Clientes!A79" TargetMode="External"/><Relationship Id="rId_hyperlink_540" Type="http://schemas.openxmlformats.org/officeDocument/2006/relationships/hyperlink" Target="#Clientes!A80" TargetMode="External"/><Relationship Id="rId_hyperlink_541" Type="http://schemas.openxmlformats.org/officeDocument/2006/relationships/hyperlink" Target="#Clientes!A80" TargetMode="External"/><Relationship Id="rId_hyperlink_542" Type="http://schemas.openxmlformats.org/officeDocument/2006/relationships/hyperlink" Target="#Clientes!A80" TargetMode="External"/><Relationship Id="rId_hyperlink_543" Type="http://schemas.openxmlformats.org/officeDocument/2006/relationships/hyperlink" Target="#Clientes!A80" TargetMode="External"/><Relationship Id="rId_hyperlink_544" Type="http://schemas.openxmlformats.org/officeDocument/2006/relationships/hyperlink" Target="#Clientes!A80" TargetMode="External"/><Relationship Id="rId_hyperlink_545" Type="http://schemas.openxmlformats.org/officeDocument/2006/relationships/hyperlink" Target="#Clientes!A80" TargetMode="External"/><Relationship Id="rId_hyperlink_546" Type="http://schemas.openxmlformats.org/officeDocument/2006/relationships/hyperlink" Target="#Clientes!A80" TargetMode="External"/><Relationship Id="rId_hyperlink_547" Type="http://schemas.openxmlformats.org/officeDocument/2006/relationships/hyperlink" Target="#Clientes!A81" TargetMode="External"/><Relationship Id="rId_hyperlink_548" Type="http://schemas.openxmlformats.org/officeDocument/2006/relationships/hyperlink" Target="#Clientes!A81" TargetMode="External"/><Relationship Id="rId_hyperlink_549" Type="http://schemas.openxmlformats.org/officeDocument/2006/relationships/hyperlink" Target="#Clientes!A81" TargetMode="External"/><Relationship Id="rId_hyperlink_550" Type="http://schemas.openxmlformats.org/officeDocument/2006/relationships/hyperlink" Target="#Clientes!A81" TargetMode="External"/><Relationship Id="rId_hyperlink_551" Type="http://schemas.openxmlformats.org/officeDocument/2006/relationships/hyperlink" Target="#Clientes!A81" TargetMode="External"/><Relationship Id="rId_hyperlink_552" Type="http://schemas.openxmlformats.org/officeDocument/2006/relationships/hyperlink" Target="#Clientes!A81" TargetMode="External"/><Relationship Id="rId_hyperlink_553" Type="http://schemas.openxmlformats.org/officeDocument/2006/relationships/hyperlink" Target="#Clientes!A81" TargetMode="External"/><Relationship Id="rId_hyperlink_554" Type="http://schemas.openxmlformats.org/officeDocument/2006/relationships/hyperlink" Target="#Clientes!A82" TargetMode="External"/><Relationship Id="rId_hyperlink_555" Type="http://schemas.openxmlformats.org/officeDocument/2006/relationships/hyperlink" Target="#Clientes!A82" TargetMode="External"/><Relationship Id="rId_hyperlink_556" Type="http://schemas.openxmlformats.org/officeDocument/2006/relationships/hyperlink" Target="#Clientes!A82" TargetMode="External"/><Relationship Id="rId_hyperlink_557" Type="http://schemas.openxmlformats.org/officeDocument/2006/relationships/hyperlink" Target="#Clientes!A82" TargetMode="External"/><Relationship Id="rId_hyperlink_558" Type="http://schemas.openxmlformats.org/officeDocument/2006/relationships/hyperlink" Target="#Clientes!A82" TargetMode="External"/><Relationship Id="rId_hyperlink_559" Type="http://schemas.openxmlformats.org/officeDocument/2006/relationships/hyperlink" Target="#Clientes!A82" TargetMode="External"/><Relationship Id="rId_hyperlink_560" Type="http://schemas.openxmlformats.org/officeDocument/2006/relationships/hyperlink" Target="#Clientes!A82" TargetMode="External"/><Relationship Id="rId_hyperlink_561" Type="http://schemas.openxmlformats.org/officeDocument/2006/relationships/hyperlink" Target="#Clientes!A83" TargetMode="External"/><Relationship Id="rId_hyperlink_562" Type="http://schemas.openxmlformats.org/officeDocument/2006/relationships/hyperlink" Target="#Clientes!A83" TargetMode="External"/><Relationship Id="rId_hyperlink_563" Type="http://schemas.openxmlformats.org/officeDocument/2006/relationships/hyperlink" Target="#Clientes!A83" TargetMode="External"/><Relationship Id="rId_hyperlink_564" Type="http://schemas.openxmlformats.org/officeDocument/2006/relationships/hyperlink" Target="#Clientes!A83" TargetMode="External"/><Relationship Id="rId_hyperlink_565" Type="http://schemas.openxmlformats.org/officeDocument/2006/relationships/hyperlink" Target="#Clientes!A83" TargetMode="External"/><Relationship Id="rId_hyperlink_566" Type="http://schemas.openxmlformats.org/officeDocument/2006/relationships/hyperlink" Target="#Clientes!A83" TargetMode="External"/><Relationship Id="rId_hyperlink_567" Type="http://schemas.openxmlformats.org/officeDocument/2006/relationships/hyperlink" Target="#Clientes!A83" TargetMode="External"/><Relationship Id="rId_hyperlink_568" Type="http://schemas.openxmlformats.org/officeDocument/2006/relationships/hyperlink" Target="#Clientes!A84" TargetMode="External"/><Relationship Id="rId_hyperlink_569" Type="http://schemas.openxmlformats.org/officeDocument/2006/relationships/hyperlink" Target="#Clientes!A84" TargetMode="External"/><Relationship Id="rId_hyperlink_570" Type="http://schemas.openxmlformats.org/officeDocument/2006/relationships/hyperlink" Target="#Clientes!A84" TargetMode="External"/><Relationship Id="rId_hyperlink_571" Type="http://schemas.openxmlformats.org/officeDocument/2006/relationships/hyperlink" Target="#Clientes!A84" TargetMode="External"/><Relationship Id="rId_hyperlink_572" Type="http://schemas.openxmlformats.org/officeDocument/2006/relationships/hyperlink" Target="#Clientes!A84" TargetMode="External"/><Relationship Id="rId_hyperlink_573" Type="http://schemas.openxmlformats.org/officeDocument/2006/relationships/hyperlink" Target="#Clientes!A84" TargetMode="External"/><Relationship Id="rId_hyperlink_574" Type="http://schemas.openxmlformats.org/officeDocument/2006/relationships/hyperlink" Target="#Clientes!A84" TargetMode="External"/><Relationship Id="rId_hyperlink_575" Type="http://schemas.openxmlformats.org/officeDocument/2006/relationships/hyperlink" Target="#Clientes!A85" TargetMode="External"/><Relationship Id="rId_hyperlink_576" Type="http://schemas.openxmlformats.org/officeDocument/2006/relationships/hyperlink" Target="#Clientes!A85" TargetMode="External"/><Relationship Id="rId_hyperlink_577" Type="http://schemas.openxmlformats.org/officeDocument/2006/relationships/hyperlink" Target="#Clientes!A85" TargetMode="External"/><Relationship Id="rId_hyperlink_578" Type="http://schemas.openxmlformats.org/officeDocument/2006/relationships/hyperlink" Target="#Clientes!A85" TargetMode="External"/><Relationship Id="rId_hyperlink_579" Type="http://schemas.openxmlformats.org/officeDocument/2006/relationships/hyperlink" Target="#Clientes!A85" TargetMode="External"/><Relationship Id="rId_hyperlink_580" Type="http://schemas.openxmlformats.org/officeDocument/2006/relationships/hyperlink" Target="#Clientes!A85" TargetMode="External"/><Relationship Id="rId_hyperlink_581" Type="http://schemas.openxmlformats.org/officeDocument/2006/relationships/hyperlink" Target="#Clientes!A85" TargetMode="External"/><Relationship Id="rId_hyperlink_582" Type="http://schemas.openxmlformats.org/officeDocument/2006/relationships/hyperlink" Target="#Clientes!A86" TargetMode="External"/><Relationship Id="rId_hyperlink_583" Type="http://schemas.openxmlformats.org/officeDocument/2006/relationships/hyperlink" Target="#Clientes!A86" TargetMode="External"/><Relationship Id="rId_hyperlink_584" Type="http://schemas.openxmlformats.org/officeDocument/2006/relationships/hyperlink" Target="#Clientes!A86" TargetMode="External"/><Relationship Id="rId_hyperlink_585" Type="http://schemas.openxmlformats.org/officeDocument/2006/relationships/hyperlink" Target="#Clientes!A86" TargetMode="External"/><Relationship Id="rId_hyperlink_586" Type="http://schemas.openxmlformats.org/officeDocument/2006/relationships/hyperlink" Target="#Clientes!A86" TargetMode="External"/><Relationship Id="rId_hyperlink_587" Type="http://schemas.openxmlformats.org/officeDocument/2006/relationships/hyperlink" Target="#Clientes!A86" TargetMode="External"/><Relationship Id="rId_hyperlink_588" Type="http://schemas.openxmlformats.org/officeDocument/2006/relationships/hyperlink" Target="#Clientes!A86" TargetMode="External"/><Relationship Id="rId_hyperlink_589" Type="http://schemas.openxmlformats.org/officeDocument/2006/relationships/hyperlink" Target="#Clientes!A87" TargetMode="External"/><Relationship Id="rId_hyperlink_590" Type="http://schemas.openxmlformats.org/officeDocument/2006/relationships/hyperlink" Target="#Clientes!A87" TargetMode="External"/><Relationship Id="rId_hyperlink_591" Type="http://schemas.openxmlformats.org/officeDocument/2006/relationships/hyperlink" Target="#Clientes!A87" TargetMode="External"/><Relationship Id="rId_hyperlink_592" Type="http://schemas.openxmlformats.org/officeDocument/2006/relationships/hyperlink" Target="#Clientes!A87" TargetMode="External"/><Relationship Id="rId_hyperlink_593" Type="http://schemas.openxmlformats.org/officeDocument/2006/relationships/hyperlink" Target="#Clientes!A87" TargetMode="External"/><Relationship Id="rId_hyperlink_594" Type="http://schemas.openxmlformats.org/officeDocument/2006/relationships/hyperlink" Target="#Clientes!A87" TargetMode="External"/><Relationship Id="rId_hyperlink_595" Type="http://schemas.openxmlformats.org/officeDocument/2006/relationships/hyperlink" Target="#Clientes!A87" TargetMode="External"/><Relationship Id="rId_hyperlink_596" Type="http://schemas.openxmlformats.org/officeDocument/2006/relationships/hyperlink" Target="#Clientes!A88" TargetMode="External"/><Relationship Id="rId_hyperlink_597" Type="http://schemas.openxmlformats.org/officeDocument/2006/relationships/hyperlink" Target="#Clientes!A88" TargetMode="External"/><Relationship Id="rId_hyperlink_598" Type="http://schemas.openxmlformats.org/officeDocument/2006/relationships/hyperlink" Target="#Clientes!A88" TargetMode="External"/><Relationship Id="rId_hyperlink_599" Type="http://schemas.openxmlformats.org/officeDocument/2006/relationships/hyperlink" Target="#Clientes!A88" TargetMode="External"/><Relationship Id="rId_hyperlink_600" Type="http://schemas.openxmlformats.org/officeDocument/2006/relationships/hyperlink" Target="#Clientes!A88" TargetMode="External"/><Relationship Id="rId_hyperlink_601" Type="http://schemas.openxmlformats.org/officeDocument/2006/relationships/hyperlink" Target="#Clientes!A88" TargetMode="External"/><Relationship Id="rId_hyperlink_602" Type="http://schemas.openxmlformats.org/officeDocument/2006/relationships/hyperlink" Target="#Clientes!A88" TargetMode="External"/><Relationship Id="rId_hyperlink_603" Type="http://schemas.openxmlformats.org/officeDocument/2006/relationships/hyperlink" Target="#Clientes!A89" TargetMode="External"/><Relationship Id="rId_hyperlink_604" Type="http://schemas.openxmlformats.org/officeDocument/2006/relationships/hyperlink" Target="#Clientes!A89" TargetMode="External"/><Relationship Id="rId_hyperlink_605" Type="http://schemas.openxmlformats.org/officeDocument/2006/relationships/hyperlink" Target="#Clientes!A89" TargetMode="External"/><Relationship Id="rId_hyperlink_606" Type="http://schemas.openxmlformats.org/officeDocument/2006/relationships/hyperlink" Target="#Clientes!A89" TargetMode="External"/><Relationship Id="rId_hyperlink_607" Type="http://schemas.openxmlformats.org/officeDocument/2006/relationships/hyperlink" Target="#Clientes!A89" TargetMode="External"/><Relationship Id="rId_hyperlink_608" Type="http://schemas.openxmlformats.org/officeDocument/2006/relationships/hyperlink" Target="#Clientes!A89" TargetMode="External"/><Relationship Id="rId_hyperlink_609" Type="http://schemas.openxmlformats.org/officeDocument/2006/relationships/hyperlink" Target="#Clientes!A89" TargetMode="External"/><Relationship Id="rId_hyperlink_610" Type="http://schemas.openxmlformats.org/officeDocument/2006/relationships/hyperlink" Target="#Clientes!A90" TargetMode="External"/><Relationship Id="rId_hyperlink_611" Type="http://schemas.openxmlformats.org/officeDocument/2006/relationships/hyperlink" Target="#Clientes!A90" TargetMode="External"/><Relationship Id="rId_hyperlink_612" Type="http://schemas.openxmlformats.org/officeDocument/2006/relationships/hyperlink" Target="#Clientes!A90" TargetMode="External"/><Relationship Id="rId_hyperlink_613" Type="http://schemas.openxmlformats.org/officeDocument/2006/relationships/hyperlink" Target="#Clientes!A90" TargetMode="External"/><Relationship Id="rId_hyperlink_614" Type="http://schemas.openxmlformats.org/officeDocument/2006/relationships/hyperlink" Target="#Clientes!A90" TargetMode="External"/><Relationship Id="rId_hyperlink_615" Type="http://schemas.openxmlformats.org/officeDocument/2006/relationships/hyperlink" Target="#Clientes!A90" TargetMode="External"/><Relationship Id="rId_hyperlink_616" Type="http://schemas.openxmlformats.org/officeDocument/2006/relationships/hyperlink" Target="#Clientes!A90" TargetMode="External"/><Relationship Id="rId_hyperlink_617" Type="http://schemas.openxmlformats.org/officeDocument/2006/relationships/hyperlink" Target="#Clientes!A91" TargetMode="External"/><Relationship Id="rId_hyperlink_618" Type="http://schemas.openxmlformats.org/officeDocument/2006/relationships/hyperlink" Target="#Clientes!A91" TargetMode="External"/><Relationship Id="rId_hyperlink_619" Type="http://schemas.openxmlformats.org/officeDocument/2006/relationships/hyperlink" Target="#Clientes!A91" TargetMode="External"/><Relationship Id="rId_hyperlink_620" Type="http://schemas.openxmlformats.org/officeDocument/2006/relationships/hyperlink" Target="#Clientes!A91" TargetMode="External"/><Relationship Id="rId_hyperlink_621" Type="http://schemas.openxmlformats.org/officeDocument/2006/relationships/hyperlink" Target="#Clientes!A91" TargetMode="External"/><Relationship Id="rId_hyperlink_622" Type="http://schemas.openxmlformats.org/officeDocument/2006/relationships/hyperlink" Target="#Clientes!A91" TargetMode="External"/><Relationship Id="rId_hyperlink_623" Type="http://schemas.openxmlformats.org/officeDocument/2006/relationships/hyperlink" Target="#Clientes!A91" TargetMode="External"/><Relationship Id="rId_hyperlink_624" Type="http://schemas.openxmlformats.org/officeDocument/2006/relationships/hyperlink" Target="#Clientes!A92" TargetMode="External"/><Relationship Id="rId_hyperlink_625" Type="http://schemas.openxmlformats.org/officeDocument/2006/relationships/hyperlink" Target="#Clientes!A92" TargetMode="External"/><Relationship Id="rId_hyperlink_626" Type="http://schemas.openxmlformats.org/officeDocument/2006/relationships/hyperlink" Target="#Clientes!A92" TargetMode="External"/><Relationship Id="rId_hyperlink_627" Type="http://schemas.openxmlformats.org/officeDocument/2006/relationships/hyperlink" Target="#Clientes!A92" TargetMode="External"/><Relationship Id="rId_hyperlink_628" Type="http://schemas.openxmlformats.org/officeDocument/2006/relationships/hyperlink" Target="#Clientes!A92" TargetMode="External"/><Relationship Id="rId_hyperlink_629" Type="http://schemas.openxmlformats.org/officeDocument/2006/relationships/hyperlink" Target="#Clientes!A92" TargetMode="External"/><Relationship Id="rId_hyperlink_630" Type="http://schemas.openxmlformats.org/officeDocument/2006/relationships/hyperlink" Target="#Clientes!A92" TargetMode="External"/><Relationship Id="rId_hyperlink_631" Type="http://schemas.openxmlformats.org/officeDocument/2006/relationships/hyperlink" Target="#Clientes!A93" TargetMode="External"/><Relationship Id="rId_hyperlink_632" Type="http://schemas.openxmlformats.org/officeDocument/2006/relationships/hyperlink" Target="#Clientes!A93" TargetMode="External"/><Relationship Id="rId_hyperlink_633" Type="http://schemas.openxmlformats.org/officeDocument/2006/relationships/hyperlink" Target="#Clientes!A93" TargetMode="External"/><Relationship Id="rId_hyperlink_634" Type="http://schemas.openxmlformats.org/officeDocument/2006/relationships/hyperlink" Target="#Clientes!A93" TargetMode="External"/><Relationship Id="rId_hyperlink_635" Type="http://schemas.openxmlformats.org/officeDocument/2006/relationships/hyperlink" Target="#Clientes!A93" TargetMode="External"/><Relationship Id="rId_hyperlink_636" Type="http://schemas.openxmlformats.org/officeDocument/2006/relationships/hyperlink" Target="#Clientes!A93" TargetMode="External"/><Relationship Id="rId_hyperlink_637" Type="http://schemas.openxmlformats.org/officeDocument/2006/relationships/hyperlink" Target="#Clientes!A93" TargetMode="External"/><Relationship Id="rId_hyperlink_638" Type="http://schemas.openxmlformats.org/officeDocument/2006/relationships/hyperlink" Target="#Clientes!A94" TargetMode="External"/><Relationship Id="rId_hyperlink_639" Type="http://schemas.openxmlformats.org/officeDocument/2006/relationships/hyperlink" Target="#Clientes!A94" TargetMode="External"/><Relationship Id="rId_hyperlink_640" Type="http://schemas.openxmlformats.org/officeDocument/2006/relationships/hyperlink" Target="#Clientes!A94" TargetMode="External"/><Relationship Id="rId_hyperlink_641" Type="http://schemas.openxmlformats.org/officeDocument/2006/relationships/hyperlink" Target="#Clientes!A94" TargetMode="External"/><Relationship Id="rId_hyperlink_642" Type="http://schemas.openxmlformats.org/officeDocument/2006/relationships/hyperlink" Target="#Clientes!A94" TargetMode="External"/><Relationship Id="rId_hyperlink_643" Type="http://schemas.openxmlformats.org/officeDocument/2006/relationships/hyperlink" Target="#Clientes!A94" TargetMode="External"/><Relationship Id="rId_hyperlink_644" Type="http://schemas.openxmlformats.org/officeDocument/2006/relationships/hyperlink" Target="#Clientes!A94" TargetMode="External"/><Relationship Id="rId_hyperlink_645" Type="http://schemas.openxmlformats.org/officeDocument/2006/relationships/hyperlink" Target="#Clientes!A95" TargetMode="External"/><Relationship Id="rId_hyperlink_646" Type="http://schemas.openxmlformats.org/officeDocument/2006/relationships/hyperlink" Target="#Clientes!A95" TargetMode="External"/><Relationship Id="rId_hyperlink_647" Type="http://schemas.openxmlformats.org/officeDocument/2006/relationships/hyperlink" Target="#Clientes!A95" TargetMode="External"/><Relationship Id="rId_hyperlink_648" Type="http://schemas.openxmlformats.org/officeDocument/2006/relationships/hyperlink" Target="#Clientes!A95" TargetMode="External"/><Relationship Id="rId_hyperlink_649" Type="http://schemas.openxmlformats.org/officeDocument/2006/relationships/hyperlink" Target="#Clientes!A95" TargetMode="External"/><Relationship Id="rId_hyperlink_650" Type="http://schemas.openxmlformats.org/officeDocument/2006/relationships/hyperlink" Target="#Clientes!A95" TargetMode="External"/><Relationship Id="rId_hyperlink_651" Type="http://schemas.openxmlformats.org/officeDocument/2006/relationships/hyperlink" Target="#Clientes!A95" TargetMode="External"/><Relationship Id="rId_hyperlink_652" Type="http://schemas.openxmlformats.org/officeDocument/2006/relationships/hyperlink" Target="#Clientes!A96" TargetMode="External"/><Relationship Id="rId_hyperlink_653" Type="http://schemas.openxmlformats.org/officeDocument/2006/relationships/hyperlink" Target="#Clientes!A96" TargetMode="External"/><Relationship Id="rId_hyperlink_654" Type="http://schemas.openxmlformats.org/officeDocument/2006/relationships/hyperlink" Target="#Clientes!A96" TargetMode="External"/><Relationship Id="rId_hyperlink_655" Type="http://schemas.openxmlformats.org/officeDocument/2006/relationships/hyperlink" Target="#Clientes!A96" TargetMode="External"/><Relationship Id="rId_hyperlink_656" Type="http://schemas.openxmlformats.org/officeDocument/2006/relationships/hyperlink" Target="#Clientes!A96" TargetMode="External"/><Relationship Id="rId_hyperlink_657" Type="http://schemas.openxmlformats.org/officeDocument/2006/relationships/hyperlink" Target="#Clientes!A96" TargetMode="External"/><Relationship Id="rId_hyperlink_658" Type="http://schemas.openxmlformats.org/officeDocument/2006/relationships/hyperlink" Target="#Clientes!A96" TargetMode="External"/><Relationship Id="rId_hyperlink_659" Type="http://schemas.openxmlformats.org/officeDocument/2006/relationships/hyperlink" Target="#Clientes!A97" TargetMode="External"/><Relationship Id="rId_hyperlink_660" Type="http://schemas.openxmlformats.org/officeDocument/2006/relationships/hyperlink" Target="#Clientes!A97" TargetMode="External"/><Relationship Id="rId_hyperlink_661" Type="http://schemas.openxmlformats.org/officeDocument/2006/relationships/hyperlink" Target="#Clientes!A97" TargetMode="External"/><Relationship Id="rId_hyperlink_662" Type="http://schemas.openxmlformats.org/officeDocument/2006/relationships/hyperlink" Target="#Clientes!A97" TargetMode="External"/><Relationship Id="rId_hyperlink_663" Type="http://schemas.openxmlformats.org/officeDocument/2006/relationships/hyperlink" Target="#Clientes!A97" TargetMode="External"/><Relationship Id="rId_hyperlink_664" Type="http://schemas.openxmlformats.org/officeDocument/2006/relationships/hyperlink" Target="#Clientes!A97" TargetMode="External"/><Relationship Id="rId_hyperlink_665" Type="http://schemas.openxmlformats.org/officeDocument/2006/relationships/hyperlink" Target="#Clientes!A97" TargetMode="External"/><Relationship Id="rId_hyperlink_666" Type="http://schemas.openxmlformats.org/officeDocument/2006/relationships/hyperlink" Target="#Clientes!A98" TargetMode="External"/><Relationship Id="rId_hyperlink_667" Type="http://schemas.openxmlformats.org/officeDocument/2006/relationships/hyperlink" Target="#Clientes!A98" TargetMode="External"/><Relationship Id="rId_hyperlink_668" Type="http://schemas.openxmlformats.org/officeDocument/2006/relationships/hyperlink" Target="#Clientes!A98" TargetMode="External"/><Relationship Id="rId_hyperlink_669" Type="http://schemas.openxmlformats.org/officeDocument/2006/relationships/hyperlink" Target="#Clientes!A98" TargetMode="External"/><Relationship Id="rId_hyperlink_670" Type="http://schemas.openxmlformats.org/officeDocument/2006/relationships/hyperlink" Target="#Clientes!A98" TargetMode="External"/><Relationship Id="rId_hyperlink_671" Type="http://schemas.openxmlformats.org/officeDocument/2006/relationships/hyperlink" Target="#Clientes!A98" TargetMode="External"/><Relationship Id="rId_hyperlink_672" Type="http://schemas.openxmlformats.org/officeDocument/2006/relationships/hyperlink" Target="#Clientes!A98" TargetMode="External"/><Relationship Id="rId_hyperlink_673" Type="http://schemas.openxmlformats.org/officeDocument/2006/relationships/hyperlink" Target="#Clientes!A99" TargetMode="External"/><Relationship Id="rId_hyperlink_674" Type="http://schemas.openxmlformats.org/officeDocument/2006/relationships/hyperlink" Target="#Clientes!A99" TargetMode="External"/><Relationship Id="rId_hyperlink_675" Type="http://schemas.openxmlformats.org/officeDocument/2006/relationships/hyperlink" Target="#Clientes!A99" TargetMode="External"/><Relationship Id="rId_hyperlink_676" Type="http://schemas.openxmlformats.org/officeDocument/2006/relationships/hyperlink" Target="#Clientes!A99" TargetMode="External"/><Relationship Id="rId_hyperlink_677" Type="http://schemas.openxmlformats.org/officeDocument/2006/relationships/hyperlink" Target="#Clientes!A99" TargetMode="External"/><Relationship Id="rId_hyperlink_678" Type="http://schemas.openxmlformats.org/officeDocument/2006/relationships/hyperlink" Target="#Clientes!A99" TargetMode="External"/><Relationship Id="rId_hyperlink_679" Type="http://schemas.openxmlformats.org/officeDocument/2006/relationships/hyperlink" Target="#Clientes!A99" TargetMode="External"/><Relationship Id="rId_hyperlink_680" Type="http://schemas.openxmlformats.org/officeDocument/2006/relationships/hyperlink" Target="#Clientes!A100" TargetMode="External"/><Relationship Id="rId_hyperlink_681" Type="http://schemas.openxmlformats.org/officeDocument/2006/relationships/hyperlink" Target="#Clientes!A100" TargetMode="External"/><Relationship Id="rId_hyperlink_682" Type="http://schemas.openxmlformats.org/officeDocument/2006/relationships/hyperlink" Target="#Clientes!A100" TargetMode="External"/><Relationship Id="rId_hyperlink_683" Type="http://schemas.openxmlformats.org/officeDocument/2006/relationships/hyperlink" Target="#Clientes!A100" TargetMode="External"/><Relationship Id="rId_hyperlink_684" Type="http://schemas.openxmlformats.org/officeDocument/2006/relationships/hyperlink" Target="#Clientes!A100" TargetMode="External"/><Relationship Id="rId_hyperlink_685" Type="http://schemas.openxmlformats.org/officeDocument/2006/relationships/hyperlink" Target="#Clientes!A100" TargetMode="External"/><Relationship Id="rId_hyperlink_686" Type="http://schemas.openxmlformats.org/officeDocument/2006/relationships/hyperlink" Target="#Clientes!A100" TargetMode="External"/><Relationship Id="rId_hyperlink_687" Type="http://schemas.openxmlformats.org/officeDocument/2006/relationships/hyperlink" Target="#Clientes!A101" TargetMode="External"/><Relationship Id="rId_hyperlink_688" Type="http://schemas.openxmlformats.org/officeDocument/2006/relationships/hyperlink" Target="#Clientes!A101" TargetMode="External"/><Relationship Id="rId_hyperlink_689" Type="http://schemas.openxmlformats.org/officeDocument/2006/relationships/hyperlink" Target="#Clientes!A101" TargetMode="External"/><Relationship Id="rId_hyperlink_690" Type="http://schemas.openxmlformats.org/officeDocument/2006/relationships/hyperlink" Target="#Clientes!A101" TargetMode="External"/><Relationship Id="rId_hyperlink_691" Type="http://schemas.openxmlformats.org/officeDocument/2006/relationships/hyperlink" Target="#Clientes!A101" TargetMode="External"/><Relationship Id="rId_hyperlink_692" Type="http://schemas.openxmlformats.org/officeDocument/2006/relationships/hyperlink" Target="#Clientes!A101" TargetMode="External"/><Relationship Id="rId_hyperlink_693" Type="http://schemas.openxmlformats.org/officeDocument/2006/relationships/hyperlink" Target="#Clientes!A101" TargetMode="External"/><Relationship Id="rId_hyperlink_694" Type="http://schemas.openxmlformats.org/officeDocument/2006/relationships/hyperlink" Target="#Clientes!A102" TargetMode="External"/><Relationship Id="rId_hyperlink_695" Type="http://schemas.openxmlformats.org/officeDocument/2006/relationships/hyperlink" Target="#Clientes!A102" TargetMode="External"/><Relationship Id="rId_hyperlink_696" Type="http://schemas.openxmlformats.org/officeDocument/2006/relationships/hyperlink" Target="#Clientes!A102" TargetMode="External"/><Relationship Id="rId_hyperlink_697" Type="http://schemas.openxmlformats.org/officeDocument/2006/relationships/hyperlink" Target="#Clientes!A102" TargetMode="External"/><Relationship Id="rId_hyperlink_698" Type="http://schemas.openxmlformats.org/officeDocument/2006/relationships/hyperlink" Target="#Clientes!A102" TargetMode="External"/><Relationship Id="rId_hyperlink_699" Type="http://schemas.openxmlformats.org/officeDocument/2006/relationships/hyperlink" Target="#Clientes!A102" TargetMode="External"/><Relationship Id="rId_hyperlink_700" Type="http://schemas.openxmlformats.org/officeDocument/2006/relationships/hyperlink" Target="#Clientes!A102" TargetMode="External"/><Relationship Id="rId_hyperlink_701" Type="http://schemas.openxmlformats.org/officeDocument/2006/relationships/hyperlink" Target="#Clientes!A103" TargetMode="External"/><Relationship Id="rId_hyperlink_702" Type="http://schemas.openxmlformats.org/officeDocument/2006/relationships/hyperlink" Target="#Clientes!A103" TargetMode="External"/><Relationship Id="rId_hyperlink_703" Type="http://schemas.openxmlformats.org/officeDocument/2006/relationships/hyperlink" Target="#Clientes!A103" TargetMode="External"/><Relationship Id="rId_hyperlink_704" Type="http://schemas.openxmlformats.org/officeDocument/2006/relationships/hyperlink" Target="#Clientes!A103" TargetMode="External"/><Relationship Id="rId_hyperlink_705" Type="http://schemas.openxmlformats.org/officeDocument/2006/relationships/hyperlink" Target="#Clientes!A103" TargetMode="External"/><Relationship Id="rId_hyperlink_706" Type="http://schemas.openxmlformats.org/officeDocument/2006/relationships/hyperlink" Target="#Clientes!A103" TargetMode="External"/><Relationship Id="rId_hyperlink_707" Type="http://schemas.openxmlformats.org/officeDocument/2006/relationships/hyperlink" Target="#Clientes!A103" TargetMode="External"/><Relationship Id="rId_hyperlink_708" Type="http://schemas.openxmlformats.org/officeDocument/2006/relationships/hyperlink" Target="#Clientes!A104" TargetMode="External"/><Relationship Id="rId_hyperlink_709" Type="http://schemas.openxmlformats.org/officeDocument/2006/relationships/hyperlink" Target="#Clientes!A104" TargetMode="External"/><Relationship Id="rId_hyperlink_710" Type="http://schemas.openxmlformats.org/officeDocument/2006/relationships/hyperlink" Target="#Clientes!A104" TargetMode="External"/><Relationship Id="rId_hyperlink_711" Type="http://schemas.openxmlformats.org/officeDocument/2006/relationships/hyperlink" Target="#Clientes!A104" TargetMode="External"/><Relationship Id="rId_hyperlink_712" Type="http://schemas.openxmlformats.org/officeDocument/2006/relationships/hyperlink" Target="#Clientes!A104" TargetMode="External"/><Relationship Id="rId_hyperlink_713" Type="http://schemas.openxmlformats.org/officeDocument/2006/relationships/hyperlink" Target="#Clientes!A104" TargetMode="External"/><Relationship Id="rId_hyperlink_714" Type="http://schemas.openxmlformats.org/officeDocument/2006/relationships/hyperlink" Target="#Clientes!A104" TargetMode="External"/><Relationship Id="rId_hyperlink_715" Type="http://schemas.openxmlformats.org/officeDocument/2006/relationships/hyperlink" Target="#Clientes!A105" TargetMode="External"/><Relationship Id="rId_hyperlink_716" Type="http://schemas.openxmlformats.org/officeDocument/2006/relationships/hyperlink" Target="#Clientes!A105" TargetMode="External"/><Relationship Id="rId_hyperlink_717" Type="http://schemas.openxmlformats.org/officeDocument/2006/relationships/hyperlink" Target="#Clientes!A105" TargetMode="External"/><Relationship Id="rId_hyperlink_718" Type="http://schemas.openxmlformats.org/officeDocument/2006/relationships/hyperlink" Target="#Clientes!A105" TargetMode="External"/><Relationship Id="rId_hyperlink_719" Type="http://schemas.openxmlformats.org/officeDocument/2006/relationships/hyperlink" Target="#Clientes!A105" TargetMode="External"/><Relationship Id="rId_hyperlink_720" Type="http://schemas.openxmlformats.org/officeDocument/2006/relationships/hyperlink" Target="#Clientes!A105" TargetMode="External"/><Relationship Id="rId_hyperlink_721" Type="http://schemas.openxmlformats.org/officeDocument/2006/relationships/hyperlink" Target="#Clientes!A105" TargetMode="External"/><Relationship Id="rId_hyperlink_722" Type="http://schemas.openxmlformats.org/officeDocument/2006/relationships/hyperlink" Target="#Clientes!A106" TargetMode="External"/><Relationship Id="rId_hyperlink_723" Type="http://schemas.openxmlformats.org/officeDocument/2006/relationships/hyperlink" Target="#Clientes!A106" TargetMode="External"/><Relationship Id="rId_hyperlink_724" Type="http://schemas.openxmlformats.org/officeDocument/2006/relationships/hyperlink" Target="#Clientes!A106" TargetMode="External"/><Relationship Id="rId_hyperlink_725" Type="http://schemas.openxmlformats.org/officeDocument/2006/relationships/hyperlink" Target="#Clientes!A106" TargetMode="External"/><Relationship Id="rId_hyperlink_726" Type="http://schemas.openxmlformats.org/officeDocument/2006/relationships/hyperlink" Target="#Clientes!A106" TargetMode="External"/><Relationship Id="rId_hyperlink_727" Type="http://schemas.openxmlformats.org/officeDocument/2006/relationships/hyperlink" Target="#Clientes!A106" TargetMode="External"/><Relationship Id="rId_hyperlink_728" Type="http://schemas.openxmlformats.org/officeDocument/2006/relationships/hyperlink" Target="#Clientes!A106" TargetMode="External"/><Relationship Id="rId_hyperlink_729" Type="http://schemas.openxmlformats.org/officeDocument/2006/relationships/hyperlink" Target="#Clientes!A107" TargetMode="External"/><Relationship Id="rId_hyperlink_730" Type="http://schemas.openxmlformats.org/officeDocument/2006/relationships/hyperlink" Target="#Clientes!A107" TargetMode="External"/><Relationship Id="rId_hyperlink_731" Type="http://schemas.openxmlformats.org/officeDocument/2006/relationships/hyperlink" Target="#Clientes!A107" TargetMode="External"/><Relationship Id="rId_hyperlink_732" Type="http://schemas.openxmlformats.org/officeDocument/2006/relationships/hyperlink" Target="#Clientes!A107" TargetMode="External"/><Relationship Id="rId_hyperlink_733" Type="http://schemas.openxmlformats.org/officeDocument/2006/relationships/hyperlink" Target="#Clientes!A107" TargetMode="External"/><Relationship Id="rId_hyperlink_734" Type="http://schemas.openxmlformats.org/officeDocument/2006/relationships/hyperlink" Target="#Clientes!A107" TargetMode="External"/><Relationship Id="rId_hyperlink_735" Type="http://schemas.openxmlformats.org/officeDocument/2006/relationships/hyperlink" Target="#Clientes!A107" TargetMode="External"/><Relationship Id="rId_hyperlink_736" Type="http://schemas.openxmlformats.org/officeDocument/2006/relationships/hyperlink" Target="#Clientes!A108" TargetMode="External"/><Relationship Id="rId_hyperlink_737" Type="http://schemas.openxmlformats.org/officeDocument/2006/relationships/hyperlink" Target="#Clientes!A108" TargetMode="External"/><Relationship Id="rId_hyperlink_738" Type="http://schemas.openxmlformats.org/officeDocument/2006/relationships/hyperlink" Target="#Clientes!A108" TargetMode="External"/><Relationship Id="rId_hyperlink_739" Type="http://schemas.openxmlformats.org/officeDocument/2006/relationships/hyperlink" Target="#Clientes!A108" TargetMode="External"/><Relationship Id="rId_hyperlink_740" Type="http://schemas.openxmlformats.org/officeDocument/2006/relationships/hyperlink" Target="#Clientes!A108" TargetMode="External"/><Relationship Id="rId_hyperlink_741" Type="http://schemas.openxmlformats.org/officeDocument/2006/relationships/hyperlink" Target="#Clientes!A108" TargetMode="External"/><Relationship Id="rId_hyperlink_742" Type="http://schemas.openxmlformats.org/officeDocument/2006/relationships/hyperlink" Target="#Clientes!A108" TargetMode="External"/><Relationship Id="rId_hyperlink_743" Type="http://schemas.openxmlformats.org/officeDocument/2006/relationships/hyperlink" Target="#Clientes!A109" TargetMode="External"/><Relationship Id="rId_hyperlink_744" Type="http://schemas.openxmlformats.org/officeDocument/2006/relationships/hyperlink" Target="#Clientes!A109" TargetMode="External"/><Relationship Id="rId_hyperlink_745" Type="http://schemas.openxmlformats.org/officeDocument/2006/relationships/hyperlink" Target="#Clientes!A109" TargetMode="External"/><Relationship Id="rId_hyperlink_746" Type="http://schemas.openxmlformats.org/officeDocument/2006/relationships/hyperlink" Target="#Clientes!A109" TargetMode="External"/><Relationship Id="rId_hyperlink_747" Type="http://schemas.openxmlformats.org/officeDocument/2006/relationships/hyperlink" Target="#Clientes!A109" TargetMode="External"/><Relationship Id="rId_hyperlink_748" Type="http://schemas.openxmlformats.org/officeDocument/2006/relationships/hyperlink" Target="#Clientes!A109" TargetMode="External"/><Relationship Id="rId_hyperlink_749" Type="http://schemas.openxmlformats.org/officeDocument/2006/relationships/hyperlink" Target="#Clientes!A109" TargetMode="External"/><Relationship Id="rId_hyperlink_750" Type="http://schemas.openxmlformats.org/officeDocument/2006/relationships/hyperlink" Target="#Clientes!A110" TargetMode="External"/><Relationship Id="rId_hyperlink_751" Type="http://schemas.openxmlformats.org/officeDocument/2006/relationships/hyperlink" Target="#Clientes!A110" TargetMode="External"/><Relationship Id="rId_hyperlink_752" Type="http://schemas.openxmlformats.org/officeDocument/2006/relationships/hyperlink" Target="#Clientes!A110" TargetMode="External"/><Relationship Id="rId_hyperlink_753" Type="http://schemas.openxmlformats.org/officeDocument/2006/relationships/hyperlink" Target="#Clientes!A110" TargetMode="External"/><Relationship Id="rId_hyperlink_754" Type="http://schemas.openxmlformats.org/officeDocument/2006/relationships/hyperlink" Target="#Clientes!A110" TargetMode="External"/><Relationship Id="rId_hyperlink_755" Type="http://schemas.openxmlformats.org/officeDocument/2006/relationships/hyperlink" Target="#Clientes!A110" TargetMode="External"/><Relationship Id="rId_hyperlink_756" Type="http://schemas.openxmlformats.org/officeDocument/2006/relationships/hyperlink" Target="#Clientes!A110" TargetMode="External"/><Relationship Id="rId_hyperlink_757" Type="http://schemas.openxmlformats.org/officeDocument/2006/relationships/hyperlink" Target="#Clientes!A111" TargetMode="External"/><Relationship Id="rId_hyperlink_758" Type="http://schemas.openxmlformats.org/officeDocument/2006/relationships/hyperlink" Target="#Clientes!A111" TargetMode="External"/><Relationship Id="rId_hyperlink_759" Type="http://schemas.openxmlformats.org/officeDocument/2006/relationships/hyperlink" Target="#Clientes!A111" TargetMode="External"/><Relationship Id="rId_hyperlink_760" Type="http://schemas.openxmlformats.org/officeDocument/2006/relationships/hyperlink" Target="#Clientes!A111" TargetMode="External"/><Relationship Id="rId_hyperlink_761" Type="http://schemas.openxmlformats.org/officeDocument/2006/relationships/hyperlink" Target="#Clientes!A111" TargetMode="External"/><Relationship Id="rId_hyperlink_762" Type="http://schemas.openxmlformats.org/officeDocument/2006/relationships/hyperlink" Target="#Clientes!A111" TargetMode="External"/><Relationship Id="rId_hyperlink_763" Type="http://schemas.openxmlformats.org/officeDocument/2006/relationships/hyperlink" Target="#Clientes!A111" TargetMode="External"/><Relationship Id="rId_hyperlink_764" Type="http://schemas.openxmlformats.org/officeDocument/2006/relationships/hyperlink" Target="#Clientes!A112" TargetMode="External"/><Relationship Id="rId_hyperlink_765" Type="http://schemas.openxmlformats.org/officeDocument/2006/relationships/hyperlink" Target="#Clientes!A112" TargetMode="External"/><Relationship Id="rId_hyperlink_766" Type="http://schemas.openxmlformats.org/officeDocument/2006/relationships/hyperlink" Target="#Clientes!A112" TargetMode="External"/><Relationship Id="rId_hyperlink_767" Type="http://schemas.openxmlformats.org/officeDocument/2006/relationships/hyperlink" Target="#Clientes!A112" TargetMode="External"/><Relationship Id="rId_hyperlink_768" Type="http://schemas.openxmlformats.org/officeDocument/2006/relationships/hyperlink" Target="#Clientes!A112" TargetMode="External"/><Relationship Id="rId_hyperlink_769" Type="http://schemas.openxmlformats.org/officeDocument/2006/relationships/hyperlink" Target="#Clientes!A112" TargetMode="External"/><Relationship Id="rId_hyperlink_770" Type="http://schemas.openxmlformats.org/officeDocument/2006/relationships/hyperlink" Target="#Clientes!A112" TargetMode="External"/><Relationship Id="rId_hyperlink_771" Type="http://schemas.openxmlformats.org/officeDocument/2006/relationships/hyperlink" Target="#Clientes!A113" TargetMode="External"/><Relationship Id="rId_hyperlink_772" Type="http://schemas.openxmlformats.org/officeDocument/2006/relationships/hyperlink" Target="#Clientes!A113" TargetMode="External"/><Relationship Id="rId_hyperlink_773" Type="http://schemas.openxmlformats.org/officeDocument/2006/relationships/hyperlink" Target="#Clientes!A113" TargetMode="External"/><Relationship Id="rId_hyperlink_774" Type="http://schemas.openxmlformats.org/officeDocument/2006/relationships/hyperlink" Target="#Clientes!A113" TargetMode="External"/><Relationship Id="rId_hyperlink_775" Type="http://schemas.openxmlformats.org/officeDocument/2006/relationships/hyperlink" Target="#Clientes!A113" TargetMode="External"/><Relationship Id="rId_hyperlink_776" Type="http://schemas.openxmlformats.org/officeDocument/2006/relationships/hyperlink" Target="#Clientes!A113" TargetMode="External"/><Relationship Id="rId_hyperlink_777" Type="http://schemas.openxmlformats.org/officeDocument/2006/relationships/hyperlink" Target="#Clientes!A113" TargetMode="External"/><Relationship Id="rId_hyperlink_778" Type="http://schemas.openxmlformats.org/officeDocument/2006/relationships/hyperlink" Target="#Clientes!A114" TargetMode="External"/><Relationship Id="rId_hyperlink_779" Type="http://schemas.openxmlformats.org/officeDocument/2006/relationships/hyperlink" Target="#Clientes!A114" TargetMode="External"/><Relationship Id="rId_hyperlink_780" Type="http://schemas.openxmlformats.org/officeDocument/2006/relationships/hyperlink" Target="#Clientes!A114" TargetMode="External"/><Relationship Id="rId_hyperlink_781" Type="http://schemas.openxmlformats.org/officeDocument/2006/relationships/hyperlink" Target="#Clientes!A114" TargetMode="External"/><Relationship Id="rId_hyperlink_782" Type="http://schemas.openxmlformats.org/officeDocument/2006/relationships/hyperlink" Target="#Clientes!A114" TargetMode="External"/><Relationship Id="rId_hyperlink_783" Type="http://schemas.openxmlformats.org/officeDocument/2006/relationships/hyperlink" Target="#Clientes!A114" TargetMode="External"/><Relationship Id="rId_hyperlink_784" Type="http://schemas.openxmlformats.org/officeDocument/2006/relationships/hyperlink" Target="#Clientes!A114" TargetMode="External"/><Relationship Id="rId_hyperlink_785" Type="http://schemas.openxmlformats.org/officeDocument/2006/relationships/hyperlink" Target="#Clientes!A115" TargetMode="External"/><Relationship Id="rId_hyperlink_786" Type="http://schemas.openxmlformats.org/officeDocument/2006/relationships/hyperlink" Target="#Clientes!A115" TargetMode="External"/><Relationship Id="rId_hyperlink_787" Type="http://schemas.openxmlformats.org/officeDocument/2006/relationships/hyperlink" Target="#Clientes!A115" TargetMode="External"/><Relationship Id="rId_hyperlink_788" Type="http://schemas.openxmlformats.org/officeDocument/2006/relationships/hyperlink" Target="#Clientes!A115" TargetMode="External"/><Relationship Id="rId_hyperlink_789" Type="http://schemas.openxmlformats.org/officeDocument/2006/relationships/hyperlink" Target="#Clientes!A115" TargetMode="External"/><Relationship Id="rId_hyperlink_790" Type="http://schemas.openxmlformats.org/officeDocument/2006/relationships/hyperlink" Target="#Clientes!A115" TargetMode="External"/><Relationship Id="rId_hyperlink_791" Type="http://schemas.openxmlformats.org/officeDocument/2006/relationships/hyperlink" Target="#Clientes!A115" TargetMode="External"/><Relationship Id="rId_hyperlink_792" Type="http://schemas.openxmlformats.org/officeDocument/2006/relationships/hyperlink" Target="#Clientes!A116" TargetMode="External"/><Relationship Id="rId_hyperlink_793" Type="http://schemas.openxmlformats.org/officeDocument/2006/relationships/hyperlink" Target="#Clientes!A116" TargetMode="External"/><Relationship Id="rId_hyperlink_794" Type="http://schemas.openxmlformats.org/officeDocument/2006/relationships/hyperlink" Target="#Clientes!A116" TargetMode="External"/><Relationship Id="rId_hyperlink_795" Type="http://schemas.openxmlformats.org/officeDocument/2006/relationships/hyperlink" Target="#Clientes!A116" TargetMode="External"/><Relationship Id="rId_hyperlink_796" Type="http://schemas.openxmlformats.org/officeDocument/2006/relationships/hyperlink" Target="#Clientes!A116" TargetMode="External"/><Relationship Id="rId_hyperlink_797" Type="http://schemas.openxmlformats.org/officeDocument/2006/relationships/hyperlink" Target="#Clientes!A116" TargetMode="External"/><Relationship Id="rId_hyperlink_798" Type="http://schemas.openxmlformats.org/officeDocument/2006/relationships/hyperlink" Target="#Clientes!A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J1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8" bestFit="true" customWidth="true" style="0"/>
    <col min="2" max="2" width="18" bestFit="true" customWidth="true" style="0"/>
    <col min="3" max="3" width="81" bestFit="true" customWidth="true" style="0"/>
    <col min="4" max="4" width="16" bestFit="true" customWidth="true" style="0"/>
    <col min="5" max="5" width="17" bestFit="true" customWidth="true" style="0"/>
    <col min="6" max="6" width="18" bestFit="true" customWidth="true" style="0"/>
    <col min="7" max="7" width="19" bestFit="true" customWidth="true" style="0"/>
    <col min="8" max="8" width="65" bestFit="true" customWidth="true" style="0"/>
    <col min="9" max="9" width="24" bestFit="true" customWidth="true" style="0"/>
    <col min="10" max="10" width="21" bestFit="true" customWidth="true" style="0"/>
    <col min="11" max="11" width="23" bestFit="true" customWidth="true" style="0"/>
    <col min="12" max="12" width="26" bestFit="true" customWidth="true" style="0"/>
    <col min="13" max="13" width="31" bestFit="true" customWidth="true" style="0"/>
    <col min="14" max="14" width="28" bestFit="true" customWidth="true" style="0"/>
    <col min="15" max="15" width="16" bestFit="true" customWidth="true" style="0"/>
    <col min="16" max="16" width="31" bestFit="true" customWidth="true" style="0"/>
    <col min="17" max="17" width="28" bestFit="true" customWidth="true" style="0"/>
    <col min="18" max="18" width="16" bestFit="true" customWidth="true" style="0"/>
    <col min="19" max="19" width="19" bestFit="true" customWidth="true" style="0"/>
    <col min="20" max="20" width="16" bestFit="true" customWidth="true" style="0"/>
    <col min="21" max="21" width="104" bestFit="true" customWidth="true" style="0"/>
    <col min="22" max="22" width="12" bestFit="true" customWidth="true" style="0"/>
    <col min="23" max="23" width="16" bestFit="true" customWidth="true" style="0"/>
    <col min="24" max="24" width="12" bestFit="true" customWidth="true" style="0"/>
    <col min="25" max="25" width="44" bestFit="true" customWidth="true" style="0"/>
    <col min="26" max="26" width="31" bestFit="true" customWidth="true" style="0"/>
    <col min="27" max="27" width="19" bestFit="true" customWidth="true" style="0"/>
    <col min="28" max="28" width="51" bestFit="true" customWidth="true" style="0"/>
    <col min="29" max="29" width="32" bestFit="true" customWidth="true" style="0"/>
    <col min="30" max="30" width="18" bestFit="true" customWidth="true" style="0"/>
    <col min="31" max="31" width="35" bestFit="true" customWidth="true" style="0"/>
    <col min="32" max="32" width="28" bestFit="true" customWidth="true" style="0"/>
    <col min="33" max="33" width="24" bestFit="true" customWidth="true" style="0"/>
    <col min="34" max="34" width="35" bestFit="true" customWidth="true" style="0"/>
    <col min="35" max="35" width="524" bestFit="true" customWidth="true" style="0"/>
    <col min="36" max="36" width="9.10" bestFit="true" style="0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L1" t="s">
        <v>9</v>
      </c>
      <c r="M1" t="s">
        <v>10</v>
      </c>
      <c r="P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</row>
    <row r="2" spans="1:36">
      <c r="I2" t="s">
        <v>29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P2" t="s">
        <v>32</v>
      </c>
      <c r="Q2" t="s">
        <v>33</v>
      </c>
      <c r="R2" t="s">
        <v>34</v>
      </c>
    </row>
    <row r="3" spans="1:36">
      <c r="A3" t="s">
        <v>35</v>
      </c>
      <c r="B3" t="s">
        <v>36</v>
      </c>
      <c r="C3" t="s">
        <v>37</v>
      </c>
      <c r="D3"/>
      <c r="E3"/>
      <c r="F3"/>
      <c r="G3"/>
      <c r="H3" t="s">
        <v>37</v>
      </c>
      <c r="I3" t="s">
        <v>38</v>
      </c>
      <c r="J3">
        <v>901474302</v>
      </c>
      <c r="K3">
        <v>1</v>
      </c>
      <c r="L3" t="s">
        <v>39</v>
      </c>
      <c r="M3" t="s">
        <v>40</v>
      </c>
      <c r="N3" t="s">
        <v>41</v>
      </c>
      <c r="O3">
        <v>110321</v>
      </c>
      <c r="P3" t="s">
        <v>40</v>
      </c>
      <c r="Q3" t="s">
        <v>41</v>
      </c>
      <c r="R3">
        <v>110321</v>
      </c>
      <c r="S3" t="s">
        <v>42</v>
      </c>
      <c r="T3" t="s">
        <v>43</v>
      </c>
      <c r="U3" t="s">
        <v>44</v>
      </c>
      <c r="V3"/>
      <c r="W3"/>
      <c r="X3"/>
      <c r="Y3"/>
      <c r="Z3" t="s">
        <v>45</v>
      </c>
      <c r="AA3"/>
      <c r="AB3" t="s">
        <v>46</v>
      </c>
      <c r="AC3" t="s">
        <v>47</v>
      </c>
      <c r="AD3" t="s">
        <v>43</v>
      </c>
      <c r="AE3">
        <v>4761</v>
      </c>
      <c r="AF3" t="s">
        <v>43</v>
      </c>
      <c r="AG3">
        <v>4761</v>
      </c>
      <c r="AH3" t="s">
        <v>43</v>
      </c>
      <c r="AI3" t="s">
        <v>48</v>
      </c>
    </row>
    <row r="4" spans="1:36">
      <c r="A4"/>
      <c r="B4" t="s">
        <v>36</v>
      </c>
      <c r="C4" t="s">
        <v>49</v>
      </c>
      <c r="D4"/>
      <c r="E4"/>
      <c r="F4"/>
      <c r="G4"/>
      <c r="H4" t="s">
        <v>50</v>
      </c>
      <c r="I4" t="s">
        <v>38</v>
      </c>
      <c r="J4">
        <v>830087527</v>
      </c>
      <c r="K4">
        <v>4</v>
      </c>
      <c r="L4" t="s">
        <v>51</v>
      </c>
      <c r="M4" t="s">
        <v>52</v>
      </c>
      <c r="N4" t="s">
        <v>41</v>
      </c>
      <c r="O4">
        <v>111311</v>
      </c>
      <c r="P4" t="s">
        <v>52</v>
      </c>
      <c r="Q4" t="s">
        <v>41</v>
      </c>
      <c r="R4">
        <v>111311</v>
      </c>
      <c r="S4" t="s">
        <v>42</v>
      </c>
      <c r="T4" t="s">
        <v>53</v>
      </c>
      <c r="U4" t="s">
        <v>54</v>
      </c>
      <c r="V4"/>
      <c r="W4"/>
      <c r="X4"/>
      <c r="Y4"/>
      <c r="Z4" t="s">
        <v>55</v>
      </c>
      <c r="AA4"/>
      <c r="AB4" t="s">
        <v>46</v>
      </c>
      <c r="AC4" t="s">
        <v>56</v>
      </c>
      <c r="AD4" t="s">
        <v>53</v>
      </c>
      <c r="AE4" t="s">
        <v>57</v>
      </c>
      <c r="AF4" t="s">
        <v>43</v>
      </c>
      <c r="AG4">
        <v>4761</v>
      </c>
      <c r="AH4" t="s">
        <v>43</v>
      </c>
      <c r="AI4" t="s">
        <v>58</v>
      </c>
    </row>
    <row r="5" spans="1:36">
      <c r="A5"/>
      <c r="B5" t="s">
        <v>59</v>
      </c>
      <c r="C5"/>
      <c r="D5" t="s">
        <v>60</v>
      </c>
      <c r="E5"/>
      <c r="F5" t="s">
        <v>61</v>
      </c>
      <c r="G5" t="s">
        <v>62</v>
      </c>
      <c r="H5" t="s">
        <v>63</v>
      </c>
      <c r="I5" t="s">
        <v>64</v>
      </c>
      <c r="J5">
        <v>1098603012</v>
      </c>
      <c r="K5"/>
      <c r="L5"/>
      <c r="M5"/>
      <c r="N5"/>
      <c r="O5"/>
      <c r="P5"/>
      <c r="Q5"/>
      <c r="R5"/>
      <c r="S5" t="s">
        <v>65</v>
      </c>
      <c r="T5" t="s">
        <v>53</v>
      </c>
      <c r="U5" t="s">
        <v>66</v>
      </c>
      <c r="V5">
        <v>3156533124</v>
      </c>
      <c r="W5"/>
      <c r="X5">
        <v>3156533124</v>
      </c>
      <c r="Y5" t="s">
        <v>67</v>
      </c>
      <c r="Z5" t="s">
        <v>68</v>
      </c>
      <c r="AA5"/>
      <c r="AB5"/>
      <c r="AC5"/>
      <c r="AD5" t="s">
        <v>53</v>
      </c>
      <c r="AE5" t="s">
        <v>57</v>
      </c>
      <c r="AF5" t="s">
        <v>53</v>
      </c>
      <c r="AG5"/>
      <c r="AH5" t="s">
        <v>53</v>
      </c>
      <c r="AI5" t="s">
        <v>69</v>
      </c>
    </row>
    <row r="6" spans="1:36">
      <c r="A6"/>
      <c r="B6" t="s">
        <v>59</v>
      </c>
      <c r="C6"/>
      <c r="D6" t="s">
        <v>70</v>
      </c>
      <c r="E6"/>
      <c r="F6" t="s">
        <v>71</v>
      </c>
      <c r="G6" t="s">
        <v>72</v>
      </c>
      <c r="H6" t="s">
        <v>73</v>
      </c>
      <c r="I6" t="s">
        <v>64</v>
      </c>
      <c r="J6">
        <v>79304346</v>
      </c>
      <c r="K6"/>
      <c r="L6"/>
      <c r="M6"/>
      <c r="N6"/>
      <c r="O6"/>
      <c r="P6"/>
      <c r="Q6"/>
      <c r="R6"/>
      <c r="S6" t="s">
        <v>42</v>
      </c>
      <c r="T6" t="s">
        <v>53</v>
      </c>
      <c r="U6" t="s">
        <v>74</v>
      </c>
      <c r="V6">
        <v>3102192406</v>
      </c>
      <c r="W6" t="s">
        <v>75</v>
      </c>
      <c r="X6">
        <v>3102192406</v>
      </c>
      <c r="Y6" t="s">
        <v>76</v>
      </c>
      <c r="Z6" t="s">
        <v>45</v>
      </c>
      <c r="AA6"/>
      <c r="AB6"/>
      <c r="AC6"/>
      <c r="AD6" t="s">
        <v>43</v>
      </c>
      <c r="AE6">
        <v>4761</v>
      </c>
      <c r="AF6" t="s">
        <v>43</v>
      </c>
      <c r="AG6">
        <v>4761</v>
      </c>
      <c r="AH6" t="s">
        <v>53</v>
      </c>
      <c r="AI6" t="s">
        <v>77</v>
      </c>
    </row>
    <row r="7" spans="1:36">
      <c r="A7"/>
      <c r="B7" t="s">
        <v>36</v>
      </c>
      <c r="C7" t="s">
        <v>78</v>
      </c>
      <c r="D7"/>
      <c r="E7"/>
      <c r="F7"/>
      <c r="G7"/>
      <c r="H7" t="s">
        <v>78</v>
      </c>
      <c r="I7" t="s">
        <v>38</v>
      </c>
      <c r="J7">
        <v>830093518</v>
      </c>
      <c r="K7">
        <v>2</v>
      </c>
      <c r="L7" t="s">
        <v>79</v>
      </c>
      <c r="M7" t="s">
        <v>80</v>
      </c>
      <c r="N7" t="s">
        <v>41</v>
      </c>
      <c r="O7">
        <v>110121</v>
      </c>
      <c r="P7" t="s">
        <v>80</v>
      </c>
      <c r="Q7" t="s">
        <v>41</v>
      </c>
      <c r="R7">
        <v>110121</v>
      </c>
      <c r="S7" t="s">
        <v>65</v>
      </c>
      <c r="T7" t="s">
        <v>53</v>
      </c>
      <c r="U7" t="s">
        <v>81</v>
      </c>
      <c r="V7"/>
      <c r="W7"/>
      <c r="X7"/>
      <c r="Y7"/>
      <c r="Z7" t="s">
        <v>55</v>
      </c>
      <c r="AA7"/>
      <c r="AB7" t="s">
        <v>46</v>
      </c>
      <c r="AC7" t="s">
        <v>82</v>
      </c>
      <c r="AD7" t="s">
        <v>53</v>
      </c>
      <c r="AE7" t="s">
        <v>57</v>
      </c>
      <c r="AF7" t="s">
        <v>53</v>
      </c>
      <c r="AG7"/>
      <c r="AH7" t="s">
        <v>43</v>
      </c>
      <c r="AI7" t="s">
        <v>58</v>
      </c>
    </row>
    <row r="8" spans="1:36">
      <c r="A8"/>
      <c r="B8" t="s">
        <v>36</v>
      </c>
      <c r="C8" t="s">
        <v>83</v>
      </c>
      <c r="D8"/>
      <c r="E8"/>
      <c r="F8"/>
      <c r="G8"/>
      <c r="H8" t="s">
        <v>84</v>
      </c>
      <c r="I8" t="s">
        <v>38</v>
      </c>
      <c r="J8">
        <v>890980040</v>
      </c>
      <c r="K8">
        <v>8</v>
      </c>
      <c r="L8"/>
      <c r="M8" t="s">
        <v>85</v>
      </c>
      <c r="N8" t="s">
        <v>86</v>
      </c>
      <c r="O8" t="s">
        <v>87</v>
      </c>
      <c r="P8" t="s">
        <v>85</v>
      </c>
      <c r="Q8" t="s">
        <v>86</v>
      </c>
      <c r="R8" t="s">
        <v>87</v>
      </c>
      <c r="S8" t="s">
        <v>65</v>
      </c>
      <c r="T8" t="s">
        <v>53</v>
      </c>
      <c r="U8" t="s">
        <v>88</v>
      </c>
      <c r="V8"/>
      <c r="W8"/>
      <c r="X8"/>
      <c r="Y8"/>
      <c r="Z8" t="s">
        <v>89</v>
      </c>
      <c r="AA8"/>
      <c r="AB8" t="s">
        <v>90</v>
      </c>
      <c r="AC8" t="s">
        <v>91</v>
      </c>
      <c r="AD8" t="s">
        <v>53</v>
      </c>
      <c r="AE8" t="s">
        <v>57</v>
      </c>
      <c r="AF8" t="s">
        <v>53</v>
      </c>
      <c r="AG8"/>
      <c r="AH8" t="s">
        <v>43</v>
      </c>
      <c r="AI8" t="s">
        <v>92</v>
      </c>
    </row>
    <row r="9" spans="1:36">
      <c r="A9"/>
      <c r="B9" t="s">
        <v>59</v>
      </c>
      <c r="C9"/>
      <c r="D9" t="s">
        <v>93</v>
      </c>
      <c r="E9" t="s">
        <v>94</v>
      </c>
      <c r="F9" t="s">
        <v>95</v>
      </c>
      <c r="G9" t="s">
        <v>96</v>
      </c>
      <c r="H9" t="s">
        <v>97</v>
      </c>
      <c r="I9" t="s">
        <v>64</v>
      </c>
      <c r="J9">
        <v>6773154</v>
      </c>
      <c r="K9"/>
      <c r="L9"/>
      <c r="M9"/>
      <c r="N9"/>
      <c r="O9"/>
      <c r="P9"/>
      <c r="Q9"/>
      <c r="R9"/>
      <c r="S9" t="s">
        <v>42</v>
      </c>
      <c r="T9" t="s">
        <v>53</v>
      </c>
      <c r="U9"/>
      <c r="V9">
        <v>3214960827</v>
      </c>
      <c r="W9" t="s">
        <v>98</v>
      </c>
      <c r="X9">
        <v>3214960827</v>
      </c>
      <c r="Y9" t="s">
        <v>99</v>
      </c>
      <c r="Z9" t="s">
        <v>55</v>
      </c>
      <c r="AA9"/>
      <c r="AB9"/>
      <c r="AC9"/>
      <c r="AD9" t="s">
        <v>53</v>
      </c>
      <c r="AE9" t="s">
        <v>57</v>
      </c>
      <c r="AF9" t="s">
        <v>53</v>
      </c>
      <c r="AG9"/>
      <c r="AH9" t="s">
        <v>53</v>
      </c>
      <c r="AI9" t="s">
        <v>100</v>
      </c>
    </row>
    <row r="10" spans="1:36">
      <c r="A10"/>
      <c r="B10" t="s">
        <v>59</v>
      </c>
      <c r="C10"/>
      <c r="D10" t="s">
        <v>101</v>
      </c>
      <c r="E10"/>
      <c r="F10" t="s">
        <v>102</v>
      </c>
      <c r="G10" t="s">
        <v>103</v>
      </c>
      <c r="H10" t="s">
        <v>104</v>
      </c>
      <c r="I10" t="s">
        <v>38</v>
      </c>
      <c r="J10">
        <v>52081317</v>
      </c>
      <c r="K10">
        <v>5</v>
      </c>
      <c r="L10" t="s">
        <v>105</v>
      </c>
      <c r="M10"/>
      <c r="N10"/>
      <c r="O10"/>
      <c r="P10"/>
      <c r="Q10"/>
      <c r="R10"/>
      <c r="S10" t="s">
        <v>42</v>
      </c>
      <c r="T10" t="s">
        <v>43</v>
      </c>
      <c r="U10"/>
      <c r="V10">
        <v>3002951915</v>
      </c>
      <c r="W10" t="s">
        <v>106</v>
      </c>
      <c r="X10">
        <v>3002951915</v>
      </c>
      <c r="Y10" t="s">
        <v>107</v>
      </c>
      <c r="Z10" t="s">
        <v>68</v>
      </c>
      <c r="AA10"/>
      <c r="AB10"/>
      <c r="AC10"/>
      <c r="AD10" t="s">
        <v>53</v>
      </c>
      <c r="AE10" t="s">
        <v>57</v>
      </c>
      <c r="AF10" t="s">
        <v>53</v>
      </c>
      <c r="AG10"/>
      <c r="AH10" t="s">
        <v>53</v>
      </c>
      <c r="AI10" t="s">
        <v>108</v>
      </c>
    </row>
    <row r="11" spans="1:36">
      <c r="A11"/>
      <c r="B11" t="s">
        <v>36</v>
      </c>
      <c r="C11" t="s">
        <v>109</v>
      </c>
      <c r="D11"/>
      <c r="E11"/>
      <c r="F11"/>
      <c r="G11"/>
      <c r="H11" t="s">
        <v>110</v>
      </c>
      <c r="I11" t="s">
        <v>38</v>
      </c>
      <c r="J11">
        <v>901260805</v>
      </c>
      <c r="K11">
        <v>5</v>
      </c>
      <c r="L11"/>
      <c r="M11" t="s">
        <v>111</v>
      </c>
      <c r="N11" t="s">
        <v>41</v>
      </c>
      <c r="O11">
        <v>110231</v>
      </c>
      <c r="P11" t="s">
        <v>111</v>
      </c>
      <c r="Q11" t="s">
        <v>41</v>
      </c>
      <c r="R11">
        <v>110231</v>
      </c>
      <c r="S11" t="s">
        <v>65</v>
      </c>
      <c r="T11" t="s">
        <v>53</v>
      </c>
      <c r="U11" t="s">
        <v>112</v>
      </c>
      <c r="V11"/>
      <c r="W11"/>
      <c r="X11"/>
      <c r="Y11"/>
      <c r="Z11" t="s">
        <v>55</v>
      </c>
      <c r="AA11"/>
      <c r="AB11" t="s">
        <v>46</v>
      </c>
      <c r="AC11" t="s">
        <v>113</v>
      </c>
      <c r="AD11" t="s">
        <v>43</v>
      </c>
      <c r="AE11">
        <v>4761</v>
      </c>
      <c r="AF11" t="s">
        <v>43</v>
      </c>
      <c r="AG11">
        <v>4761</v>
      </c>
      <c r="AH11" t="s">
        <v>43</v>
      </c>
      <c r="AI11" t="s">
        <v>114</v>
      </c>
    </row>
    <row r="12" spans="1:36">
      <c r="A12" t="s">
        <v>115</v>
      </c>
      <c r="B12" t="s">
        <v>59</v>
      </c>
      <c r="C12"/>
      <c r="D12" t="s">
        <v>116</v>
      </c>
      <c r="E12" t="s">
        <v>117</v>
      </c>
      <c r="F12" t="s">
        <v>118</v>
      </c>
      <c r="G12" t="s">
        <v>119</v>
      </c>
      <c r="H12" t="s">
        <v>120</v>
      </c>
      <c r="I12" t="s">
        <v>64</v>
      </c>
      <c r="J12">
        <v>43502339</v>
      </c>
      <c r="K12"/>
      <c r="L12"/>
      <c r="M12"/>
      <c r="N12"/>
      <c r="O12"/>
      <c r="P12"/>
      <c r="Q12"/>
      <c r="R12"/>
      <c r="S12" t="s">
        <v>65</v>
      </c>
      <c r="T12" t="s">
        <v>43</v>
      </c>
      <c r="U12" t="s">
        <v>121</v>
      </c>
      <c r="V12">
        <v>3044268180</v>
      </c>
      <c r="W12"/>
      <c r="X12">
        <v>3044268180</v>
      </c>
      <c r="Y12" t="s">
        <v>122</v>
      </c>
      <c r="Z12" t="s">
        <v>45</v>
      </c>
      <c r="AA12"/>
      <c r="AB12"/>
      <c r="AC12"/>
      <c r="AD12" t="s">
        <v>53</v>
      </c>
      <c r="AE12" t="s">
        <v>57</v>
      </c>
      <c r="AF12" t="s">
        <v>53</v>
      </c>
      <c r="AG12"/>
      <c r="AH12" t="s">
        <v>53</v>
      </c>
      <c r="AI12" t="s">
        <v>123</v>
      </c>
    </row>
    <row r="13" spans="1:36">
      <c r="A13"/>
      <c r="B13" t="s">
        <v>36</v>
      </c>
      <c r="C13" t="s">
        <v>124</v>
      </c>
      <c r="D13"/>
      <c r="E13"/>
      <c r="F13"/>
      <c r="G13"/>
      <c r="H13"/>
      <c r="I13" t="s">
        <v>38</v>
      </c>
      <c r="J13">
        <v>900815243</v>
      </c>
      <c r="K13">
        <v>6</v>
      </c>
      <c r="L13" t="s">
        <v>125</v>
      </c>
      <c r="M13" t="s">
        <v>126</v>
      </c>
      <c r="N13" t="s">
        <v>41</v>
      </c>
      <c r="O13">
        <v>111321</v>
      </c>
      <c r="P13" t="s">
        <v>126</v>
      </c>
      <c r="Q13" t="s">
        <v>41</v>
      </c>
      <c r="R13">
        <v>111321</v>
      </c>
      <c r="S13" t="s">
        <v>65</v>
      </c>
      <c r="T13" t="s">
        <v>53</v>
      </c>
      <c r="U13" t="s">
        <v>127</v>
      </c>
      <c r="V13"/>
      <c r="W13"/>
      <c r="X13"/>
      <c r="Y13"/>
      <c r="Z13" t="s">
        <v>68</v>
      </c>
      <c r="AA13"/>
      <c r="AB13" t="s">
        <v>46</v>
      </c>
      <c r="AC13" t="s">
        <v>128</v>
      </c>
      <c r="AD13" t="s">
        <v>43</v>
      </c>
      <c r="AE13">
        <v>4761</v>
      </c>
      <c r="AF13" t="s">
        <v>43</v>
      </c>
      <c r="AG13">
        <v>4761</v>
      </c>
      <c r="AH13" t="s">
        <v>53</v>
      </c>
      <c r="AI13" t="s">
        <v>129</v>
      </c>
    </row>
    <row r="14" spans="1:36">
      <c r="A14" t="s">
        <v>130</v>
      </c>
      <c r="B14" t="s">
        <v>59</v>
      </c>
      <c r="C14"/>
      <c r="D14" t="s">
        <v>131</v>
      </c>
      <c r="E14"/>
      <c r="F14" t="s">
        <v>132</v>
      </c>
      <c r="G14"/>
      <c r="H14" t="s">
        <v>133</v>
      </c>
      <c r="I14" t="s">
        <v>64</v>
      </c>
      <c r="J14">
        <v>41897868</v>
      </c>
      <c r="K14"/>
      <c r="L14"/>
      <c r="M14"/>
      <c r="N14"/>
      <c r="O14"/>
      <c r="P14"/>
      <c r="Q14"/>
      <c r="R14"/>
      <c r="S14" t="s">
        <v>42</v>
      </c>
      <c r="T14" t="s">
        <v>53</v>
      </c>
      <c r="U14"/>
      <c r="V14">
        <v>3206898349</v>
      </c>
      <c r="W14" t="s">
        <v>134</v>
      </c>
      <c r="X14"/>
      <c r="Y14" t="s">
        <v>135</v>
      </c>
      <c r="Z14" t="s">
        <v>89</v>
      </c>
      <c r="AA14"/>
      <c r="AB14"/>
      <c r="AC14"/>
      <c r="AD14" t="s">
        <v>53</v>
      </c>
      <c r="AE14" t="s">
        <v>57</v>
      </c>
      <c r="AF14" t="s">
        <v>53</v>
      </c>
      <c r="AG14"/>
      <c r="AH14" t="s">
        <v>53</v>
      </c>
      <c r="AI14" t="s">
        <v>136</v>
      </c>
    </row>
    <row r="15" spans="1:36">
      <c r="A15"/>
      <c r="B15" t="s">
        <v>36</v>
      </c>
      <c r="C15" t="s">
        <v>137</v>
      </c>
      <c r="D15"/>
      <c r="E15"/>
      <c r="F15"/>
      <c r="G15"/>
      <c r="H15" t="s">
        <v>138</v>
      </c>
      <c r="I15" t="s">
        <v>38</v>
      </c>
      <c r="J15">
        <v>830501188</v>
      </c>
      <c r="K15">
        <v>7</v>
      </c>
      <c r="L15" t="s">
        <v>139</v>
      </c>
      <c r="M15" t="s">
        <v>140</v>
      </c>
      <c r="N15" t="s">
        <v>41</v>
      </c>
      <c r="O15">
        <v>111311</v>
      </c>
      <c r="P15" t="s">
        <v>140</v>
      </c>
      <c r="Q15" t="s">
        <v>41</v>
      </c>
      <c r="R15">
        <v>111311</v>
      </c>
      <c r="S15" t="s">
        <v>65</v>
      </c>
      <c r="T15" t="s">
        <v>53</v>
      </c>
      <c r="U15" t="s">
        <v>141</v>
      </c>
      <c r="V15"/>
      <c r="W15"/>
      <c r="X15"/>
      <c r="Y15"/>
      <c r="Z15" t="s">
        <v>55</v>
      </c>
      <c r="AA15">
        <v>2225</v>
      </c>
      <c r="AB15" t="s">
        <v>46</v>
      </c>
      <c r="AC15" t="s">
        <v>142</v>
      </c>
      <c r="AD15" t="s">
        <v>43</v>
      </c>
      <c r="AE15">
        <v>4761</v>
      </c>
      <c r="AF15" t="s">
        <v>43</v>
      </c>
      <c r="AG15">
        <v>4761</v>
      </c>
      <c r="AH15" t="s">
        <v>43</v>
      </c>
      <c r="AI15" t="s">
        <v>143</v>
      </c>
    </row>
    <row r="16" spans="1:36">
      <c r="A16"/>
      <c r="B16" t="s">
        <v>59</v>
      </c>
      <c r="C16"/>
      <c r="D16" t="s">
        <v>144</v>
      </c>
      <c r="E16"/>
      <c r="F16" t="s">
        <v>145</v>
      </c>
      <c r="G16" t="s">
        <v>146</v>
      </c>
      <c r="H16" t="s">
        <v>147</v>
      </c>
      <c r="I16" t="s">
        <v>38</v>
      </c>
      <c r="J16">
        <v>80066593</v>
      </c>
      <c r="K16">
        <v>0</v>
      </c>
      <c r="L16" t="s">
        <v>148</v>
      </c>
      <c r="M16"/>
      <c r="N16"/>
      <c r="O16"/>
      <c r="P16"/>
      <c r="Q16"/>
      <c r="R16"/>
      <c r="S16" t="s">
        <v>65</v>
      </c>
      <c r="T16" t="s">
        <v>53</v>
      </c>
      <c r="U16"/>
      <c r="V16">
        <v>3103349321</v>
      </c>
      <c r="W16" t="s">
        <v>149</v>
      </c>
      <c r="X16">
        <v>3103349621</v>
      </c>
      <c r="Y16" t="s">
        <v>150</v>
      </c>
      <c r="Z16" t="s">
        <v>68</v>
      </c>
      <c r="AA16"/>
      <c r="AB16"/>
      <c r="AC16"/>
      <c r="AD16" t="s">
        <v>53</v>
      </c>
      <c r="AE16" t="s">
        <v>57</v>
      </c>
      <c r="AF16" t="s">
        <v>43</v>
      </c>
      <c r="AG16">
        <v>4761</v>
      </c>
      <c r="AH16" t="s">
        <v>43</v>
      </c>
      <c r="AI16" t="s">
        <v>151</v>
      </c>
    </row>
    <row r="17" spans="1:36">
      <c r="A17"/>
      <c r="B17" t="s">
        <v>36</v>
      </c>
      <c r="C17" t="s">
        <v>152</v>
      </c>
      <c r="D17"/>
      <c r="E17"/>
      <c r="F17"/>
      <c r="G17"/>
      <c r="H17" t="s">
        <v>153</v>
      </c>
      <c r="I17" t="s">
        <v>38</v>
      </c>
      <c r="J17">
        <v>900119438</v>
      </c>
      <c r="K17">
        <v>1</v>
      </c>
      <c r="L17" t="s">
        <v>154</v>
      </c>
      <c r="M17" t="s">
        <v>155</v>
      </c>
      <c r="N17" t="s">
        <v>41</v>
      </c>
      <c r="O17">
        <v>110231</v>
      </c>
      <c r="P17" t="s">
        <v>155</v>
      </c>
      <c r="Q17" t="s">
        <v>41</v>
      </c>
      <c r="R17">
        <v>110231</v>
      </c>
      <c r="S17" t="s">
        <v>42</v>
      </c>
      <c r="T17" t="s">
        <v>43</v>
      </c>
      <c r="U17"/>
      <c r="V17"/>
      <c r="W17"/>
      <c r="X17"/>
      <c r="Y17"/>
      <c r="Z17" t="s">
        <v>89</v>
      </c>
      <c r="AA17"/>
      <c r="AB17" t="s">
        <v>156</v>
      </c>
      <c r="AC17" t="s">
        <v>157</v>
      </c>
      <c r="AD17" t="s">
        <v>53</v>
      </c>
      <c r="AE17">
        <v>4610</v>
      </c>
      <c r="AF17" t="s">
        <v>43</v>
      </c>
      <c r="AG17">
        <v>4761</v>
      </c>
      <c r="AH17" t="s">
        <v>43</v>
      </c>
      <c r="AI17" t="s">
        <v>158</v>
      </c>
    </row>
    <row r="18" spans="1:36">
      <c r="A18"/>
      <c r="B18" t="s">
        <v>36</v>
      </c>
      <c r="C18" t="s">
        <v>159</v>
      </c>
      <c r="D18"/>
      <c r="E18"/>
      <c r="F18"/>
      <c r="G18"/>
      <c r="H18" t="s">
        <v>160</v>
      </c>
      <c r="I18" t="s">
        <v>38</v>
      </c>
      <c r="J18">
        <v>900244356</v>
      </c>
      <c r="K18">
        <v>9</v>
      </c>
      <c r="L18" t="s">
        <v>161</v>
      </c>
      <c r="M18" t="s">
        <v>162</v>
      </c>
      <c r="N18" t="s">
        <v>41</v>
      </c>
      <c r="O18">
        <v>111311</v>
      </c>
      <c r="P18" t="s">
        <v>162</v>
      </c>
      <c r="Q18" t="s">
        <v>41</v>
      </c>
      <c r="R18">
        <v>111311</v>
      </c>
      <c r="S18" t="s">
        <v>42</v>
      </c>
      <c r="T18" t="s">
        <v>53</v>
      </c>
      <c r="U18"/>
      <c r="V18"/>
      <c r="W18"/>
      <c r="X18"/>
      <c r="Y18"/>
      <c r="Z18" t="s">
        <v>55</v>
      </c>
      <c r="AA18"/>
      <c r="AB18" t="s">
        <v>156</v>
      </c>
      <c r="AC18" t="s">
        <v>163</v>
      </c>
      <c r="AD18" t="s">
        <v>43</v>
      </c>
      <c r="AE18">
        <v>4761</v>
      </c>
      <c r="AF18" t="s">
        <v>43</v>
      </c>
      <c r="AG18">
        <v>4761</v>
      </c>
      <c r="AH18" t="s">
        <v>43</v>
      </c>
      <c r="AI18" t="s">
        <v>164</v>
      </c>
    </row>
    <row r="19" spans="1:36">
      <c r="A19" t="s">
        <v>165</v>
      </c>
      <c r="B19" t="s">
        <v>36</v>
      </c>
      <c r="C19" t="s">
        <v>166</v>
      </c>
      <c r="D19"/>
      <c r="E19"/>
      <c r="F19"/>
      <c r="G19"/>
      <c r="H19" t="s">
        <v>166</v>
      </c>
      <c r="I19" t="s">
        <v>38</v>
      </c>
      <c r="J19">
        <v>890984010</v>
      </c>
      <c r="K19">
        <v>5</v>
      </c>
      <c r="L19">
        <v>2148443202</v>
      </c>
      <c r="M19" t="s">
        <v>167</v>
      </c>
      <c r="N19" t="s">
        <v>86</v>
      </c>
      <c r="O19" t="s">
        <v>168</v>
      </c>
      <c r="P19" t="s">
        <v>167</v>
      </c>
      <c r="Q19" t="s">
        <v>86</v>
      </c>
      <c r="R19" t="s">
        <v>168</v>
      </c>
      <c r="S19" t="s">
        <v>65</v>
      </c>
      <c r="T19" t="s">
        <v>53</v>
      </c>
      <c r="U19" t="s">
        <v>169</v>
      </c>
      <c r="V19"/>
      <c r="W19"/>
      <c r="X19"/>
      <c r="Y19"/>
      <c r="Z19" t="s">
        <v>89</v>
      </c>
      <c r="AA19"/>
      <c r="AB19" t="s">
        <v>90</v>
      </c>
      <c r="AC19" t="s">
        <v>170</v>
      </c>
      <c r="AD19" t="s">
        <v>53</v>
      </c>
      <c r="AE19" t="s">
        <v>57</v>
      </c>
      <c r="AF19" t="s">
        <v>53</v>
      </c>
      <c r="AG19"/>
      <c r="AH19" t="s">
        <v>53</v>
      </c>
      <c r="AI19" t="s">
        <v>171</v>
      </c>
    </row>
    <row r="20" spans="1:36">
      <c r="A20" t="s">
        <v>172</v>
      </c>
      <c r="B20" t="s">
        <v>36</v>
      </c>
      <c r="C20" t="s">
        <v>173</v>
      </c>
      <c r="D20"/>
      <c r="E20"/>
      <c r="F20"/>
      <c r="G20"/>
      <c r="H20" t="s">
        <v>173</v>
      </c>
      <c r="I20" t="s">
        <v>38</v>
      </c>
      <c r="J20">
        <v>800109467</v>
      </c>
      <c r="K20">
        <v>8</v>
      </c>
      <c r="L20" t="s">
        <v>174</v>
      </c>
      <c r="M20" t="s">
        <v>175</v>
      </c>
      <c r="N20" t="s">
        <v>86</v>
      </c>
      <c r="O20" t="s">
        <v>176</v>
      </c>
      <c r="P20" t="s">
        <v>175</v>
      </c>
      <c r="Q20" t="s">
        <v>86</v>
      </c>
      <c r="R20" t="s">
        <v>176</v>
      </c>
      <c r="S20" t="s">
        <v>65</v>
      </c>
      <c r="T20" t="s">
        <v>43</v>
      </c>
      <c r="U20" t="s">
        <v>177</v>
      </c>
      <c r="V20"/>
      <c r="W20"/>
      <c r="X20"/>
      <c r="Y20"/>
      <c r="Z20" t="s">
        <v>55</v>
      </c>
      <c r="AA20"/>
      <c r="AB20" t="s">
        <v>46</v>
      </c>
      <c r="AC20" t="s">
        <v>178</v>
      </c>
      <c r="AD20" t="s">
        <v>53</v>
      </c>
      <c r="AE20" t="s">
        <v>57</v>
      </c>
      <c r="AF20" t="s">
        <v>53</v>
      </c>
      <c r="AG20"/>
      <c r="AH20" t="s">
        <v>43</v>
      </c>
      <c r="AI20" t="s">
        <v>179</v>
      </c>
    </row>
    <row r="21" spans="1:36">
      <c r="A21"/>
      <c r="B21" t="s">
        <v>36</v>
      </c>
      <c r="C21" t="s">
        <v>180</v>
      </c>
      <c r="D21"/>
      <c r="E21"/>
      <c r="F21"/>
      <c r="G21"/>
      <c r="H21" t="s">
        <v>181</v>
      </c>
      <c r="I21" t="s">
        <v>38</v>
      </c>
      <c r="J21">
        <v>901456473</v>
      </c>
      <c r="K21">
        <v>6</v>
      </c>
      <c r="L21" t="s">
        <v>182</v>
      </c>
      <c r="M21" t="s">
        <v>183</v>
      </c>
      <c r="N21" t="s">
        <v>41</v>
      </c>
      <c r="O21">
        <v>110231</v>
      </c>
      <c r="P21" t="s">
        <v>183</v>
      </c>
      <c r="Q21" t="s">
        <v>41</v>
      </c>
      <c r="R21">
        <v>110231</v>
      </c>
      <c r="S21" t="s">
        <v>65</v>
      </c>
      <c r="T21" t="s">
        <v>53</v>
      </c>
      <c r="U21"/>
      <c r="V21"/>
      <c r="W21"/>
      <c r="X21"/>
      <c r="Y21"/>
      <c r="Z21" t="s">
        <v>89</v>
      </c>
      <c r="AA21"/>
      <c r="AB21" t="s">
        <v>46</v>
      </c>
      <c r="AC21" t="s">
        <v>184</v>
      </c>
      <c r="AD21" t="s">
        <v>53</v>
      </c>
      <c r="AE21" t="s">
        <v>57</v>
      </c>
      <c r="AF21" t="s">
        <v>43</v>
      </c>
      <c r="AG21">
        <v>4761</v>
      </c>
      <c r="AH21" t="s">
        <v>43</v>
      </c>
      <c r="AI21" t="s">
        <v>185</v>
      </c>
    </row>
    <row r="22" spans="1:36">
      <c r="A22" t="s">
        <v>186</v>
      </c>
      <c r="B22" t="s">
        <v>36</v>
      </c>
      <c r="C22" t="s">
        <v>187</v>
      </c>
      <c r="D22"/>
      <c r="E22"/>
      <c r="F22"/>
      <c r="G22"/>
      <c r="H22" t="s">
        <v>188</v>
      </c>
      <c r="I22" t="s">
        <v>38</v>
      </c>
      <c r="J22">
        <v>900951065</v>
      </c>
      <c r="K22">
        <v>3</v>
      </c>
      <c r="L22" t="s">
        <v>189</v>
      </c>
      <c r="M22" t="s">
        <v>190</v>
      </c>
      <c r="N22" t="s">
        <v>41</v>
      </c>
      <c r="O22">
        <v>110231</v>
      </c>
      <c r="P22" t="s">
        <v>190</v>
      </c>
      <c r="Q22" t="s">
        <v>41</v>
      </c>
      <c r="R22">
        <v>110231</v>
      </c>
      <c r="S22" t="s">
        <v>65</v>
      </c>
      <c r="T22" t="s">
        <v>53</v>
      </c>
      <c r="U22" t="s">
        <v>191</v>
      </c>
      <c r="V22"/>
      <c r="W22"/>
      <c r="X22"/>
      <c r="Y22"/>
      <c r="Z22" t="s">
        <v>45</v>
      </c>
      <c r="AA22"/>
      <c r="AB22" t="s">
        <v>46</v>
      </c>
      <c r="AC22" t="s">
        <v>192</v>
      </c>
      <c r="AD22" t="s">
        <v>43</v>
      </c>
      <c r="AE22">
        <v>4791</v>
      </c>
      <c r="AF22" t="s">
        <v>43</v>
      </c>
      <c r="AG22">
        <v>4791</v>
      </c>
      <c r="AH22" t="s">
        <v>43</v>
      </c>
      <c r="AI22" t="s">
        <v>193</v>
      </c>
    </row>
    <row r="23" spans="1:36">
      <c r="A23"/>
      <c r="B23" t="s">
        <v>36</v>
      </c>
      <c r="C23" t="s">
        <v>194</v>
      </c>
      <c r="D23"/>
      <c r="E23"/>
      <c r="F23"/>
      <c r="G23"/>
      <c r="H23" t="s">
        <v>195</v>
      </c>
      <c r="I23" t="s">
        <v>38</v>
      </c>
      <c r="J23">
        <v>900712290</v>
      </c>
      <c r="K23">
        <v>1</v>
      </c>
      <c r="L23" t="s">
        <v>196</v>
      </c>
      <c r="M23" t="s">
        <v>197</v>
      </c>
      <c r="N23" t="s">
        <v>41</v>
      </c>
      <c r="O23"/>
      <c r="P23" t="s">
        <v>197</v>
      </c>
      <c r="Q23" t="s">
        <v>41</v>
      </c>
      <c r="R23"/>
      <c r="S23" t="s">
        <v>65</v>
      </c>
      <c r="T23" t="s">
        <v>53</v>
      </c>
      <c r="U23" t="s">
        <v>198</v>
      </c>
      <c r="V23"/>
      <c r="W23"/>
      <c r="X23"/>
      <c r="Y23"/>
      <c r="Z23" t="s">
        <v>55</v>
      </c>
      <c r="AA23"/>
      <c r="AB23" t="s">
        <v>90</v>
      </c>
      <c r="AC23" t="s">
        <v>199</v>
      </c>
      <c r="AD23" t="s">
        <v>43</v>
      </c>
      <c r="AE23">
        <v>4769</v>
      </c>
      <c r="AF23" t="s">
        <v>53</v>
      </c>
      <c r="AG23"/>
      <c r="AH23" t="s">
        <v>53</v>
      </c>
      <c r="AI23" t="s">
        <v>200</v>
      </c>
    </row>
    <row r="24" spans="1:36">
      <c r="A24"/>
      <c r="B24" t="s">
        <v>36</v>
      </c>
      <c r="C24" t="s">
        <v>201</v>
      </c>
      <c r="D24"/>
      <c r="E24"/>
      <c r="F24"/>
      <c r="G24"/>
      <c r="H24" t="s">
        <v>201</v>
      </c>
      <c r="I24" t="s">
        <v>38</v>
      </c>
      <c r="J24">
        <v>900675415</v>
      </c>
      <c r="K24">
        <v>4</v>
      </c>
      <c r="L24" t="s">
        <v>202</v>
      </c>
      <c r="M24" t="s">
        <v>203</v>
      </c>
      <c r="N24" t="s">
        <v>41</v>
      </c>
      <c r="O24"/>
      <c r="P24" t="s">
        <v>203</v>
      </c>
      <c r="Q24" t="s">
        <v>41</v>
      </c>
      <c r="R24"/>
      <c r="S24" t="s">
        <v>65</v>
      </c>
      <c r="T24" t="s">
        <v>53</v>
      </c>
      <c r="U24" t="s">
        <v>204</v>
      </c>
      <c r="V24"/>
      <c r="W24"/>
      <c r="X24"/>
      <c r="Y24"/>
      <c r="Z24" t="s">
        <v>45</v>
      </c>
      <c r="AA24"/>
      <c r="AB24" t="s">
        <v>46</v>
      </c>
      <c r="AC24" t="s">
        <v>205</v>
      </c>
      <c r="AD24" t="s">
        <v>43</v>
      </c>
      <c r="AE24">
        <v>4761</v>
      </c>
      <c r="AF24" t="s">
        <v>43</v>
      </c>
      <c r="AG24">
        <v>4761</v>
      </c>
      <c r="AH24" t="s">
        <v>53</v>
      </c>
      <c r="AI24" t="s">
        <v>206</v>
      </c>
    </row>
    <row r="25" spans="1:36">
      <c r="A25"/>
      <c r="B25" t="s">
        <v>36</v>
      </c>
      <c r="C25" t="s">
        <v>207</v>
      </c>
      <c r="D25"/>
      <c r="E25"/>
      <c r="F25"/>
      <c r="G25"/>
      <c r="H25" t="s">
        <v>208</v>
      </c>
      <c r="I25" t="s">
        <v>38</v>
      </c>
      <c r="J25">
        <v>830141248</v>
      </c>
      <c r="K25">
        <v>5</v>
      </c>
      <c r="L25" t="s">
        <v>209</v>
      </c>
      <c r="M25" t="s">
        <v>210</v>
      </c>
      <c r="N25" t="s">
        <v>41</v>
      </c>
      <c r="O25">
        <v>111711</v>
      </c>
      <c r="P25" t="s">
        <v>210</v>
      </c>
      <c r="Q25" t="s">
        <v>41</v>
      </c>
      <c r="R25">
        <v>111711</v>
      </c>
      <c r="S25" t="s">
        <v>42</v>
      </c>
      <c r="T25" t="s">
        <v>43</v>
      </c>
      <c r="U25" t="s">
        <v>211</v>
      </c>
      <c r="V25"/>
      <c r="W25"/>
      <c r="X25"/>
      <c r="Y25"/>
      <c r="Z25" t="s">
        <v>45</v>
      </c>
      <c r="AA25"/>
      <c r="AB25" t="s">
        <v>46</v>
      </c>
      <c r="AC25" t="s">
        <v>212</v>
      </c>
      <c r="AD25" t="s">
        <v>43</v>
      </c>
      <c r="AE25">
        <v>5811</v>
      </c>
      <c r="AF25" t="s">
        <v>43</v>
      </c>
      <c r="AG25">
        <v>5811</v>
      </c>
      <c r="AH25" t="s">
        <v>43</v>
      </c>
      <c r="AI25" t="s">
        <v>213</v>
      </c>
    </row>
    <row r="26" spans="1:36">
      <c r="A26"/>
      <c r="B26" t="s">
        <v>36</v>
      </c>
      <c r="C26" t="s">
        <v>214</v>
      </c>
      <c r="D26"/>
      <c r="E26"/>
      <c r="F26"/>
      <c r="G26"/>
      <c r="H26" t="s">
        <v>214</v>
      </c>
      <c r="I26" t="s">
        <v>38</v>
      </c>
      <c r="J26">
        <v>900699497</v>
      </c>
      <c r="K26">
        <v>1</v>
      </c>
      <c r="L26" t="s">
        <v>215</v>
      </c>
      <c r="M26" t="s">
        <v>216</v>
      </c>
      <c r="N26" t="s">
        <v>217</v>
      </c>
      <c r="O26">
        <v>760043</v>
      </c>
      <c r="P26" t="s">
        <v>216</v>
      </c>
      <c r="Q26" t="s">
        <v>217</v>
      </c>
      <c r="R26">
        <v>760043</v>
      </c>
      <c r="S26" t="s">
        <v>65</v>
      </c>
      <c r="T26" t="s">
        <v>53</v>
      </c>
      <c r="U26" t="s">
        <v>218</v>
      </c>
      <c r="V26"/>
      <c r="W26"/>
      <c r="X26"/>
      <c r="Y26"/>
      <c r="Z26" t="s">
        <v>45</v>
      </c>
      <c r="AA26"/>
      <c r="AB26" t="s">
        <v>46</v>
      </c>
      <c r="AC26" t="s">
        <v>219</v>
      </c>
      <c r="AD26" t="s">
        <v>43</v>
      </c>
      <c r="AE26">
        <v>4719</v>
      </c>
      <c r="AF26" t="s">
        <v>53</v>
      </c>
      <c r="AG26"/>
      <c r="AH26" t="s">
        <v>43</v>
      </c>
      <c r="AI26" t="s">
        <v>220</v>
      </c>
    </row>
    <row r="27" spans="1:36">
      <c r="A27"/>
      <c r="B27" t="s">
        <v>36</v>
      </c>
      <c r="C27" t="s">
        <v>221</v>
      </c>
      <c r="D27"/>
      <c r="E27"/>
      <c r="F27"/>
      <c r="G27"/>
      <c r="H27" t="s">
        <v>221</v>
      </c>
      <c r="I27" t="s">
        <v>38</v>
      </c>
      <c r="J27">
        <v>14809349931</v>
      </c>
      <c r="K27">
        <v>5</v>
      </c>
      <c r="L27" t="s">
        <v>222</v>
      </c>
      <c r="M27" t="s">
        <v>223</v>
      </c>
      <c r="N27" t="s">
        <v>217</v>
      </c>
      <c r="O27">
        <v>760033</v>
      </c>
      <c r="P27" t="s">
        <v>223</v>
      </c>
      <c r="Q27" t="s">
        <v>217</v>
      </c>
      <c r="R27">
        <v>760033</v>
      </c>
      <c r="S27" t="s">
        <v>65</v>
      </c>
      <c r="T27" t="s">
        <v>53</v>
      </c>
      <c r="U27" t="s">
        <v>224</v>
      </c>
      <c r="V27"/>
      <c r="W27"/>
      <c r="X27"/>
      <c r="Y27"/>
      <c r="Z27" t="s">
        <v>45</v>
      </c>
      <c r="AA27"/>
      <c r="AB27" t="s">
        <v>46</v>
      </c>
      <c r="AC27" t="s">
        <v>225</v>
      </c>
      <c r="AD27" t="s">
        <v>43</v>
      </c>
      <c r="AE27">
        <v>5811</v>
      </c>
      <c r="AF27" t="s">
        <v>53</v>
      </c>
      <c r="AG27"/>
      <c r="AH27" t="s">
        <v>43</v>
      </c>
      <c r="AI27" t="s">
        <v>226</v>
      </c>
    </row>
    <row r="28" spans="1:36">
      <c r="A28"/>
      <c r="B28" t="s">
        <v>59</v>
      </c>
      <c r="C28"/>
      <c r="D28" t="s">
        <v>227</v>
      </c>
      <c r="E28" t="s">
        <v>228</v>
      </c>
      <c r="F28" t="s">
        <v>229</v>
      </c>
      <c r="G28" t="s">
        <v>230</v>
      </c>
      <c r="H28" t="s">
        <v>231</v>
      </c>
      <c r="I28" t="s">
        <v>64</v>
      </c>
      <c r="J28">
        <v>41934800</v>
      </c>
      <c r="K28"/>
      <c r="L28"/>
      <c r="M28"/>
      <c r="N28"/>
      <c r="O28"/>
      <c r="P28"/>
      <c r="Q28"/>
      <c r="R28"/>
      <c r="S28" t="s">
        <v>65</v>
      </c>
      <c r="T28" t="s">
        <v>53</v>
      </c>
      <c r="U28" t="s">
        <v>232</v>
      </c>
      <c r="V28">
        <v>3217217403</v>
      </c>
      <c r="W28" t="s">
        <v>233</v>
      </c>
      <c r="X28"/>
      <c r="Y28" t="s">
        <v>234</v>
      </c>
      <c r="Z28" t="s">
        <v>55</v>
      </c>
      <c r="AA28"/>
      <c r="AB28"/>
      <c r="AC28"/>
      <c r="AD28" t="s">
        <v>43</v>
      </c>
      <c r="AE28">
        <v>4761</v>
      </c>
      <c r="AF28" t="s">
        <v>53</v>
      </c>
      <c r="AG28"/>
      <c r="AH28" t="s">
        <v>43</v>
      </c>
      <c r="AI28" t="s">
        <v>58</v>
      </c>
    </row>
    <row r="29" spans="1:36">
      <c r="A29" t="s">
        <v>235</v>
      </c>
      <c r="B29" t="s">
        <v>36</v>
      </c>
      <c r="C29" t="s">
        <v>236</v>
      </c>
      <c r="D29"/>
      <c r="E29"/>
      <c r="F29"/>
      <c r="G29"/>
      <c r="H29" t="s">
        <v>237</v>
      </c>
      <c r="I29" t="s">
        <v>38</v>
      </c>
      <c r="J29">
        <v>901161903</v>
      </c>
      <c r="K29">
        <v>4</v>
      </c>
      <c r="L29" t="s">
        <v>238</v>
      </c>
      <c r="M29" t="s">
        <v>239</v>
      </c>
      <c r="N29" t="s">
        <v>86</v>
      </c>
      <c r="O29"/>
      <c r="P29" t="s">
        <v>239</v>
      </c>
      <c r="Q29" t="s">
        <v>86</v>
      </c>
      <c r="R29"/>
      <c r="S29" t="s">
        <v>65</v>
      </c>
      <c r="T29" t="s">
        <v>43</v>
      </c>
      <c r="U29" t="s">
        <v>240</v>
      </c>
      <c r="V29"/>
      <c r="W29"/>
      <c r="X29"/>
      <c r="Y29"/>
      <c r="Z29" t="s">
        <v>45</v>
      </c>
      <c r="AA29">
        <v>14762316349</v>
      </c>
      <c r="AB29" t="s">
        <v>46</v>
      </c>
      <c r="AC29" t="s">
        <v>241</v>
      </c>
      <c r="AD29" t="s">
        <v>43</v>
      </c>
      <c r="AE29">
        <v>4761</v>
      </c>
      <c r="AF29" t="s">
        <v>53</v>
      </c>
      <c r="AG29"/>
      <c r="AH29" t="s">
        <v>43</v>
      </c>
      <c r="AI29" t="s">
        <v>242</v>
      </c>
    </row>
    <row r="30" spans="1:36">
      <c r="A30"/>
      <c r="B30" t="s">
        <v>36</v>
      </c>
      <c r="C30" t="s">
        <v>243</v>
      </c>
      <c r="D30"/>
      <c r="E30"/>
      <c r="F30"/>
      <c r="G30"/>
      <c r="H30" t="s">
        <v>243</v>
      </c>
      <c r="I30" t="s">
        <v>38</v>
      </c>
      <c r="J30">
        <v>901523724</v>
      </c>
      <c r="K30">
        <v>7</v>
      </c>
      <c r="L30">
        <v>3432634</v>
      </c>
      <c r="M30" t="s">
        <v>244</v>
      </c>
      <c r="N30" t="s">
        <v>41</v>
      </c>
      <c r="O30">
        <v>111311</v>
      </c>
      <c r="P30" t="s">
        <v>244</v>
      </c>
      <c r="Q30" t="s">
        <v>41</v>
      </c>
      <c r="R30">
        <v>111311</v>
      </c>
      <c r="S30" t="s">
        <v>65</v>
      </c>
      <c r="T30" t="s">
        <v>53</v>
      </c>
      <c r="U30"/>
      <c r="V30"/>
      <c r="W30"/>
      <c r="X30"/>
      <c r="Y30"/>
      <c r="Z30" t="s">
        <v>89</v>
      </c>
      <c r="AA30"/>
      <c r="AB30" t="s">
        <v>46</v>
      </c>
      <c r="AC30" t="s">
        <v>245</v>
      </c>
      <c r="AD30" t="s">
        <v>53</v>
      </c>
      <c r="AE30" t="s">
        <v>57</v>
      </c>
      <c r="AF30" t="s">
        <v>53</v>
      </c>
      <c r="AG30"/>
      <c r="AH30" t="s">
        <v>53</v>
      </c>
      <c r="AI30" t="s">
        <v>108</v>
      </c>
    </row>
    <row r="31" spans="1:36">
      <c r="A31"/>
      <c r="B31" t="s">
        <v>59</v>
      </c>
      <c r="C31"/>
      <c r="D31" t="s">
        <v>246</v>
      </c>
      <c r="E31" t="s">
        <v>247</v>
      </c>
      <c r="F31" t="s">
        <v>248</v>
      </c>
      <c r="G31" t="s">
        <v>249</v>
      </c>
      <c r="H31" t="s">
        <v>250</v>
      </c>
      <c r="I31" t="s">
        <v>64</v>
      </c>
      <c r="J31">
        <v>98572829</v>
      </c>
      <c r="K31"/>
      <c r="L31"/>
      <c r="M31"/>
      <c r="N31"/>
      <c r="O31"/>
      <c r="P31"/>
      <c r="Q31"/>
      <c r="R31"/>
      <c r="S31" t="s">
        <v>65</v>
      </c>
      <c r="T31" t="s">
        <v>53</v>
      </c>
      <c r="U31" t="s">
        <v>251</v>
      </c>
      <c r="V31">
        <v>3014266918</v>
      </c>
      <c r="W31" t="s">
        <v>252</v>
      </c>
      <c r="X31">
        <v>3014266918</v>
      </c>
      <c r="Y31" t="s">
        <v>253</v>
      </c>
      <c r="Z31" t="s">
        <v>55</v>
      </c>
      <c r="AA31"/>
      <c r="AB31"/>
      <c r="AC31"/>
      <c r="AD31" t="s">
        <v>53</v>
      </c>
      <c r="AE31" t="s">
        <v>57</v>
      </c>
      <c r="AF31" t="s">
        <v>53</v>
      </c>
      <c r="AG31"/>
      <c r="AH31" t="s">
        <v>53</v>
      </c>
      <c r="AI31" t="s">
        <v>254</v>
      </c>
    </row>
    <row r="32" spans="1:36">
      <c r="A32"/>
      <c r="B32" t="s">
        <v>59</v>
      </c>
      <c r="C32"/>
      <c r="D32" t="s">
        <v>255</v>
      </c>
      <c r="E32" t="s">
        <v>256</v>
      </c>
      <c r="F32" t="s">
        <v>103</v>
      </c>
      <c r="G32" t="s">
        <v>257</v>
      </c>
      <c r="H32" t="s">
        <v>258</v>
      </c>
      <c r="I32" t="s">
        <v>64</v>
      </c>
      <c r="J32">
        <v>80927710</v>
      </c>
      <c r="K32"/>
      <c r="L32"/>
      <c r="M32"/>
      <c r="N32"/>
      <c r="O32"/>
      <c r="P32"/>
      <c r="Q32"/>
      <c r="R32"/>
      <c r="S32" t="s">
        <v>65</v>
      </c>
      <c r="T32" t="s">
        <v>53</v>
      </c>
      <c r="U32"/>
      <c r="V32">
        <v>3202707917</v>
      </c>
      <c r="W32"/>
      <c r="X32"/>
      <c r="Y32" t="s">
        <v>259</v>
      </c>
      <c r="Z32" t="s">
        <v>89</v>
      </c>
      <c r="AA32"/>
      <c r="AB32"/>
      <c r="AC32"/>
      <c r="AD32" t="s">
        <v>53</v>
      </c>
      <c r="AE32" t="s">
        <v>57</v>
      </c>
      <c r="AF32" t="s">
        <v>53</v>
      </c>
      <c r="AG32"/>
      <c r="AH32" t="s">
        <v>53</v>
      </c>
      <c r="AI32" t="s">
        <v>260</v>
      </c>
    </row>
    <row r="33" spans="1:36">
      <c r="A33"/>
      <c r="B33" t="s">
        <v>36</v>
      </c>
      <c r="C33" t="s">
        <v>261</v>
      </c>
      <c r="D33"/>
      <c r="E33"/>
      <c r="F33"/>
      <c r="G33"/>
      <c r="H33"/>
      <c r="I33" t="s">
        <v>38</v>
      </c>
      <c r="J33">
        <v>890201213</v>
      </c>
      <c r="K33">
        <v>4</v>
      </c>
      <c r="L33"/>
      <c r="M33" t="s">
        <v>262</v>
      </c>
      <c r="N33" t="s">
        <v>263</v>
      </c>
      <c r="O33"/>
      <c r="P33" t="s">
        <v>262</v>
      </c>
      <c r="Q33" t="s">
        <v>263</v>
      </c>
      <c r="R33"/>
      <c r="S33" t="s">
        <v>42</v>
      </c>
      <c r="T33" t="s">
        <v>53</v>
      </c>
      <c r="U33"/>
      <c r="V33"/>
      <c r="W33"/>
      <c r="X33"/>
      <c r="Y33"/>
      <c r="Z33" t="s">
        <v>45</v>
      </c>
      <c r="AA33"/>
      <c r="AB33" t="s">
        <v>90</v>
      </c>
      <c r="AC33" t="s">
        <v>264</v>
      </c>
      <c r="AD33" t="s">
        <v>43</v>
      </c>
      <c r="AE33">
        <v>8544</v>
      </c>
      <c r="AF33" t="s">
        <v>53</v>
      </c>
      <c r="AG33"/>
      <c r="AH33" t="s">
        <v>43</v>
      </c>
      <c r="AI33" t="s">
        <v>265</v>
      </c>
    </row>
    <row r="34" spans="1:36">
      <c r="A34"/>
      <c r="B34" t="s">
        <v>59</v>
      </c>
      <c r="C34"/>
      <c r="D34" t="s">
        <v>266</v>
      </c>
      <c r="E34"/>
      <c r="F34" t="s">
        <v>267</v>
      </c>
      <c r="G34" t="s">
        <v>268</v>
      </c>
      <c r="H34" t="s">
        <v>269</v>
      </c>
      <c r="I34" t="s">
        <v>64</v>
      </c>
      <c r="J34">
        <v>39688018</v>
      </c>
      <c r="K34"/>
      <c r="L34"/>
      <c r="M34"/>
      <c r="N34"/>
      <c r="O34"/>
      <c r="P34"/>
      <c r="Q34"/>
      <c r="R34"/>
      <c r="S34" t="s">
        <v>42</v>
      </c>
      <c r="T34" t="s">
        <v>53</v>
      </c>
      <c r="U34" t="s">
        <v>270</v>
      </c>
      <c r="V34">
        <v>3163001530</v>
      </c>
      <c r="W34" t="s">
        <v>271</v>
      </c>
      <c r="X34">
        <v>3163001530</v>
      </c>
      <c r="Y34" t="s">
        <v>272</v>
      </c>
      <c r="Z34" t="s">
        <v>55</v>
      </c>
      <c r="AA34"/>
      <c r="AB34"/>
      <c r="AC34"/>
      <c r="AD34" t="s">
        <v>43</v>
      </c>
      <c r="AE34">
        <v>4761</v>
      </c>
      <c r="AF34" t="s">
        <v>43</v>
      </c>
      <c r="AG34">
        <v>4761</v>
      </c>
      <c r="AH34" t="s">
        <v>53</v>
      </c>
      <c r="AI34" t="s">
        <v>273</v>
      </c>
    </row>
    <row r="35" spans="1:36">
      <c r="A35"/>
      <c r="B35" t="s">
        <v>36</v>
      </c>
      <c r="C35" t="s">
        <v>274</v>
      </c>
      <c r="D35"/>
      <c r="E35"/>
      <c r="F35"/>
      <c r="G35"/>
      <c r="H35" t="s">
        <v>275</v>
      </c>
      <c r="I35" t="s">
        <v>38</v>
      </c>
      <c r="J35">
        <v>900815243</v>
      </c>
      <c r="K35">
        <v>6</v>
      </c>
      <c r="L35" t="s">
        <v>125</v>
      </c>
      <c r="M35" t="s">
        <v>126</v>
      </c>
      <c r="N35" t="s">
        <v>41</v>
      </c>
      <c r="O35">
        <v>111321</v>
      </c>
      <c r="P35" t="s">
        <v>126</v>
      </c>
      <c r="Q35" t="s">
        <v>41</v>
      </c>
      <c r="R35">
        <v>111321</v>
      </c>
      <c r="S35" t="s">
        <v>65</v>
      </c>
      <c r="T35" t="s">
        <v>53</v>
      </c>
      <c r="U35" t="s">
        <v>127</v>
      </c>
      <c r="V35"/>
      <c r="W35"/>
      <c r="X35"/>
      <c r="Y35"/>
      <c r="Z35" t="s">
        <v>68</v>
      </c>
      <c r="AA35"/>
      <c r="AB35" t="s">
        <v>46</v>
      </c>
      <c r="AC35" t="s">
        <v>128</v>
      </c>
      <c r="AD35" t="s">
        <v>53</v>
      </c>
      <c r="AE35" t="s">
        <v>57</v>
      </c>
      <c r="AF35" t="s">
        <v>43</v>
      </c>
      <c r="AG35">
        <v>4761</v>
      </c>
      <c r="AH35" t="s">
        <v>53</v>
      </c>
      <c r="AI35" t="s">
        <v>276</v>
      </c>
    </row>
    <row r="36" spans="1:36">
      <c r="A36"/>
      <c r="B36" t="s">
        <v>59</v>
      </c>
      <c r="C36"/>
      <c r="D36" t="s">
        <v>277</v>
      </c>
      <c r="E36" t="s">
        <v>278</v>
      </c>
      <c r="F36" t="s">
        <v>279</v>
      </c>
      <c r="G36" t="s">
        <v>280</v>
      </c>
      <c r="H36" t="s">
        <v>281</v>
      </c>
      <c r="I36" t="s">
        <v>64</v>
      </c>
      <c r="J36">
        <v>1093781931</v>
      </c>
      <c r="K36"/>
      <c r="L36"/>
      <c r="M36"/>
      <c r="N36"/>
      <c r="O36"/>
      <c r="P36"/>
      <c r="Q36"/>
      <c r="R36"/>
      <c r="S36" t="s">
        <v>65</v>
      </c>
      <c r="T36" t="s">
        <v>53</v>
      </c>
      <c r="U36" t="s">
        <v>282</v>
      </c>
      <c r="V36">
        <v>3153590583</v>
      </c>
      <c r="W36" t="s">
        <v>283</v>
      </c>
      <c r="X36">
        <v>3153590583</v>
      </c>
      <c r="Y36" t="s">
        <v>284</v>
      </c>
      <c r="Z36" t="s">
        <v>89</v>
      </c>
      <c r="AA36"/>
      <c r="AB36"/>
      <c r="AC36"/>
      <c r="AD36" t="s">
        <v>53</v>
      </c>
      <c r="AE36" t="s">
        <v>57</v>
      </c>
      <c r="AF36" t="s">
        <v>53</v>
      </c>
      <c r="AG36"/>
      <c r="AH36" t="s">
        <v>53</v>
      </c>
      <c r="AI36" t="s">
        <v>285</v>
      </c>
    </row>
    <row r="37" spans="1:36">
      <c r="A37"/>
      <c r="B37" t="s">
        <v>59</v>
      </c>
      <c r="C37"/>
      <c r="D37" t="s">
        <v>286</v>
      </c>
      <c r="E37"/>
      <c r="F37" t="s">
        <v>287</v>
      </c>
      <c r="G37" t="s">
        <v>288</v>
      </c>
      <c r="H37" t="s">
        <v>289</v>
      </c>
      <c r="I37" t="s">
        <v>64</v>
      </c>
      <c r="J37">
        <v>70414610</v>
      </c>
      <c r="K37"/>
      <c r="L37"/>
      <c r="M37"/>
      <c r="N37"/>
      <c r="O37"/>
      <c r="P37"/>
      <c r="Q37"/>
      <c r="R37"/>
      <c r="S37" t="s">
        <v>42</v>
      </c>
      <c r="T37" t="s">
        <v>53</v>
      </c>
      <c r="U37"/>
      <c r="V37">
        <v>3113865889</v>
      </c>
      <c r="W37"/>
      <c r="X37">
        <v>3113865889</v>
      </c>
      <c r="Y37" t="s">
        <v>290</v>
      </c>
      <c r="Z37" t="s">
        <v>89</v>
      </c>
      <c r="AA37"/>
      <c r="AB37"/>
      <c r="AC37"/>
      <c r="AD37" t="s">
        <v>53</v>
      </c>
      <c r="AE37" t="s">
        <v>57</v>
      </c>
      <c r="AF37" t="s">
        <v>53</v>
      </c>
      <c r="AG37"/>
      <c r="AH37" t="s">
        <v>53</v>
      </c>
      <c r="AI37" t="s">
        <v>291</v>
      </c>
    </row>
    <row r="38" spans="1:36">
      <c r="A38" t="s">
        <v>292</v>
      </c>
      <c r="B38" t="s">
        <v>36</v>
      </c>
      <c r="C38" t="s">
        <v>293</v>
      </c>
      <c r="D38"/>
      <c r="E38"/>
      <c r="F38"/>
      <c r="G38"/>
      <c r="H38" t="s">
        <v>293</v>
      </c>
      <c r="I38" t="s">
        <v>38</v>
      </c>
      <c r="J38">
        <v>901556870</v>
      </c>
      <c r="K38">
        <v>6</v>
      </c>
      <c r="L38" t="s">
        <v>294</v>
      </c>
      <c r="M38" t="s">
        <v>295</v>
      </c>
      <c r="N38" t="s">
        <v>41</v>
      </c>
      <c r="O38"/>
      <c r="P38" t="s">
        <v>295</v>
      </c>
      <c r="Q38" t="s">
        <v>41</v>
      </c>
      <c r="R38"/>
      <c r="S38" t="s">
        <v>65</v>
      </c>
      <c r="T38" t="s">
        <v>53</v>
      </c>
      <c r="U38" t="s">
        <v>296</v>
      </c>
      <c r="V38"/>
      <c r="W38"/>
      <c r="X38"/>
      <c r="Y38"/>
      <c r="Z38" t="s">
        <v>45</v>
      </c>
      <c r="AA38"/>
      <c r="AB38" t="s">
        <v>46</v>
      </c>
      <c r="AC38" t="s">
        <v>297</v>
      </c>
      <c r="AD38" t="s">
        <v>43</v>
      </c>
      <c r="AE38">
        <v>4761</v>
      </c>
      <c r="AF38" t="s">
        <v>43</v>
      </c>
      <c r="AG38">
        <v>4761</v>
      </c>
      <c r="AH38" t="s">
        <v>53</v>
      </c>
      <c r="AI38" t="s">
        <v>298</v>
      </c>
    </row>
    <row r="39" spans="1:36">
      <c r="A39"/>
      <c r="B39" t="s">
        <v>59</v>
      </c>
      <c r="C39"/>
      <c r="D39" t="s">
        <v>299</v>
      </c>
      <c r="E39"/>
      <c r="F39" t="s">
        <v>300</v>
      </c>
      <c r="G39" t="s">
        <v>301</v>
      </c>
      <c r="H39" t="s">
        <v>302</v>
      </c>
      <c r="I39" t="s">
        <v>64</v>
      </c>
      <c r="J39">
        <v>24719419</v>
      </c>
      <c r="K39"/>
      <c r="L39"/>
      <c r="M39"/>
      <c r="N39"/>
      <c r="O39"/>
      <c r="P39"/>
      <c r="Q39"/>
      <c r="R39"/>
      <c r="S39" t="s">
        <v>42</v>
      </c>
      <c r="T39" t="s">
        <v>53</v>
      </c>
      <c r="U39"/>
      <c r="V39">
        <v>3123457023</v>
      </c>
      <c r="W39" t="s">
        <v>303</v>
      </c>
      <c r="X39"/>
      <c r="Y39" t="s">
        <v>302</v>
      </c>
      <c r="Z39" t="s">
        <v>68</v>
      </c>
      <c r="AA39"/>
      <c r="AB39"/>
      <c r="AC39"/>
      <c r="AD39" t="s">
        <v>53</v>
      </c>
      <c r="AE39" t="s">
        <v>57</v>
      </c>
      <c r="AF39" t="s">
        <v>53</v>
      </c>
      <c r="AG39"/>
      <c r="AH39" t="s">
        <v>53</v>
      </c>
      <c r="AI39" t="s">
        <v>304</v>
      </c>
    </row>
    <row r="40" spans="1:36">
      <c r="A40" t="s">
        <v>305</v>
      </c>
      <c r="B40" t="s">
        <v>36</v>
      </c>
      <c r="C40" t="s">
        <v>306</v>
      </c>
      <c r="D40"/>
      <c r="E40"/>
      <c r="F40"/>
      <c r="G40"/>
      <c r="H40" t="s">
        <v>307</v>
      </c>
      <c r="I40" t="s">
        <v>38</v>
      </c>
      <c r="J40">
        <v>860041021</v>
      </c>
      <c r="K40">
        <v>0</v>
      </c>
      <c r="L40"/>
      <c r="M40" t="s">
        <v>308</v>
      </c>
      <c r="N40" t="s">
        <v>41</v>
      </c>
      <c r="O40"/>
      <c r="P40" t="s">
        <v>308</v>
      </c>
      <c r="Q40" t="s">
        <v>41</v>
      </c>
      <c r="R40"/>
      <c r="S40" t="s">
        <v>65</v>
      </c>
      <c r="T40" t="s">
        <v>53</v>
      </c>
      <c r="U40" t="s">
        <v>309</v>
      </c>
      <c r="V40"/>
      <c r="W40"/>
      <c r="X40"/>
      <c r="Y40"/>
      <c r="Z40" t="s">
        <v>55</v>
      </c>
      <c r="AA40"/>
      <c r="AB40" t="s">
        <v>310</v>
      </c>
      <c r="AC40" t="s">
        <v>311</v>
      </c>
      <c r="AD40" t="s">
        <v>43</v>
      </c>
      <c r="AE40">
        <v>5811</v>
      </c>
      <c r="AF40" t="s">
        <v>43</v>
      </c>
      <c r="AG40">
        <v>5811</v>
      </c>
      <c r="AH40" t="s">
        <v>43</v>
      </c>
      <c r="AI40" t="s">
        <v>312</v>
      </c>
    </row>
    <row r="41" spans="1:36">
      <c r="A41"/>
      <c r="B41" t="s">
        <v>36</v>
      </c>
      <c r="C41" t="s">
        <v>313</v>
      </c>
      <c r="D41"/>
      <c r="E41"/>
      <c r="F41"/>
      <c r="G41"/>
      <c r="H41" t="s">
        <v>314</v>
      </c>
      <c r="I41" t="s">
        <v>38</v>
      </c>
      <c r="J41">
        <v>900119438</v>
      </c>
      <c r="K41">
        <v>1</v>
      </c>
      <c r="L41"/>
      <c r="M41" t="s">
        <v>155</v>
      </c>
      <c r="N41" t="s">
        <v>41</v>
      </c>
      <c r="O41">
        <v>110231</v>
      </c>
      <c r="P41" t="s">
        <v>155</v>
      </c>
      <c r="Q41" t="s">
        <v>41</v>
      </c>
      <c r="R41">
        <v>110231</v>
      </c>
      <c r="S41" t="s">
        <v>42</v>
      </c>
      <c r="T41" t="s">
        <v>53</v>
      </c>
      <c r="U41"/>
      <c r="V41"/>
      <c r="W41"/>
      <c r="X41"/>
      <c r="Y41"/>
      <c r="Z41" t="s">
        <v>89</v>
      </c>
      <c r="AA41"/>
      <c r="AB41" t="s">
        <v>156</v>
      </c>
      <c r="AC41" t="s">
        <v>315</v>
      </c>
      <c r="AD41" t="s">
        <v>53</v>
      </c>
      <c r="AE41" t="s">
        <v>57</v>
      </c>
      <c r="AF41" t="s">
        <v>43</v>
      </c>
      <c r="AG41">
        <v>4761</v>
      </c>
      <c r="AH41" t="s">
        <v>43</v>
      </c>
      <c r="AI41" t="s">
        <v>316</v>
      </c>
    </row>
    <row r="42" spans="1:36">
      <c r="A42"/>
      <c r="B42" t="s">
        <v>59</v>
      </c>
      <c r="C42"/>
      <c r="D42" t="s">
        <v>317</v>
      </c>
      <c r="E42" t="s">
        <v>227</v>
      </c>
      <c r="F42" t="s">
        <v>318</v>
      </c>
      <c r="G42" t="s">
        <v>319</v>
      </c>
      <c r="H42" t="s">
        <v>320</v>
      </c>
      <c r="I42" t="s">
        <v>64</v>
      </c>
      <c r="J42">
        <v>43252955</v>
      </c>
      <c r="K42"/>
      <c r="L42"/>
      <c r="M42"/>
      <c r="N42"/>
      <c r="O42"/>
      <c r="P42"/>
      <c r="Q42"/>
      <c r="R42"/>
      <c r="S42" t="s">
        <v>321</v>
      </c>
      <c r="T42" t="s">
        <v>53</v>
      </c>
      <c r="U42" t="s">
        <v>322</v>
      </c>
      <c r="V42">
        <v>3003662284</v>
      </c>
      <c r="W42"/>
      <c r="X42">
        <v>3003662284</v>
      </c>
      <c r="Y42" t="s">
        <v>323</v>
      </c>
      <c r="Z42" t="s">
        <v>89</v>
      </c>
      <c r="AA42"/>
      <c r="AB42"/>
      <c r="AC42"/>
      <c r="AD42" t="s">
        <v>53</v>
      </c>
      <c r="AE42" t="s">
        <v>57</v>
      </c>
      <c r="AF42" t="s">
        <v>53</v>
      </c>
      <c r="AG42"/>
      <c r="AH42" t="s">
        <v>53</v>
      </c>
      <c r="AI42" t="s">
        <v>324</v>
      </c>
    </row>
    <row r="43" spans="1:36">
      <c r="A43"/>
      <c r="B43" t="s">
        <v>36</v>
      </c>
      <c r="C43" t="s">
        <v>325</v>
      </c>
      <c r="D43"/>
      <c r="E43"/>
      <c r="F43"/>
      <c r="G43"/>
      <c r="H43"/>
      <c r="I43" t="s">
        <v>38</v>
      </c>
      <c r="J43">
        <v>800094949</v>
      </c>
      <c r="K43">
        <v>9</v>
      </c>
      <c r="L43" t="s">
        <v>326</v>
      </c>
      <c r="M43" t="s">
        <v>327</v>
      </c>
      <c r="N43" t="s">
        <v>41</v>
      </c>
      <c r="O43">
        <v>110311</v>
      </c>
      <c r="P43" t="s">
        <v>327</v>
      </c>
      <c r="Q43" t="s">
        <v>41</v>
      </c>
      <c r="R43">
        <v>110311</v>
      </c>
      <c r="S43" t="s">
        <v>42</v>
      </c>
      <c r="T43" t="s">
        <v>53</v>
      </c>
      <c r="U43"/>
      <c r="V43"/>
      <c r="W43"/>
      <c r="X43"/>
      <c r="Y43"/>
      <c r="Z43" t="s">
        <v>55</v>
      </c>
      <c r="AA43"/>
      <c r="AB43" t="s">
        <v>90</v>
      </c>
      <c r="AC43" t="s">
        <v>328</v>
      </c>
      <c r="AD43" t="s">
        <v>43</v>
      </c>
      <c r="AE43">
        <v>9102</v>
      </c>
      <c r="AF43" t="s">
        <v>53</v>
      </c>
      <c r="AG43"/>
      <c r="AH43" t="s">
        <v>53</v>
      </c>
      <c r="AI43" t="s">
        <v>329</v>
      </c>
    </row>
    <row r="44" spans="1:36">
      <c r="A44" t="s">
        <v>330</v>
      </c>
      <c r="B44" t="s">
        <v>59</v>
      </c>
      <c r="C44"/>
      <c r="D44" t="s">
        <v>331</v>
      </c>
      <c r="E44" t="s">
        <v>332</v>
      </c>
      <c r="F44" t="s">
        <v>333</v>
      </c>
      <c r="G44" t="s">
        <v>334</v>
      </c>
      <c r="H44" t="s">
        <v>335</v>
      </c>
      <c r="I44" t="s">
        <v>38</v>
      </c>
      <c r="J44">
        <v>12996842</v>
      </c>
      <c r="K44">
        <v>2</v>
      </c>
      <c r="L44">
        <v>55020</v>
      </c>
      <c r="M44"/>
      <c r="N44"/>
      <c r="O44"/>
      <c r="P44"/>
      <c r="Q44"/>
      <c r="R44"/>
      <c r="S44" t="s">
        <v>65</v>
      </c>
      <c r="T44" t="s">
        <v>43</v>
      </c>
      <c r="U44" t="s">
        <v>336</v>
      </c>
      <c r="V44">
        <v>3003353398</v>
      </c>
      <c r="W44" t="s">
        <v>337</v>
      </c>
      <c r="X44">
        <v>3003353398</v>
      </c>
      <c r="Y44" t="s">
        <v>338</v>
      </c>
      <c r="Z44" t="s">
        <v>89</v>
      </c>
      <c r="AA44"/>
      <c r="AB44"/>
      <c r="AC44"/>
      <c r="AD44" t="s">
        <v>53</v>
      </c>
      <c r="AE44" t="s">
        <v>57</v>
      </c>
      <c r="AF44" t="s">
        <v>53</v>
      </c>
      <c r="AG44"/>
      <c r="AH44" t="s">
        <v>53</v>
      </c>
      <c r="AI44" t="s">
        <v>339</v>
      </c>
    </row>
    <row r="45" spans="1:36">
      <c r="A45"/>
      <c r="B45" t="s">
        <v>36</v>
      </c>
      <c r="C45" t="s">
        <v>340</v>
      </c>
      <c r="D45"/>
      <c r="E45"/>
      <c r="F45"/>
      <c r="G45"/>
      <c r="H45" t="s">
        <v>341</v>
      </c>
      <c r="I45" t="s">
        <v>38</v>
      </c>
      <c r="J45" t="s">
        <v>342</v>
      </c>
      <c r="K45">
        <v>4</v>
      </c>
      <c r="L45" t="s">
        <v>343</v>
      </c>
      <c r="M45" t="s">
        <v>344</v>
      </c>
      <c r="N45" t="s">
        <v>41</v>
      </c>
      <c r="O45">
        <v>110311</v>
      </c>
      <c r="P45" t="s">
        <v>344</v>
      </c>
      <c r="Q45" t="s">
        <v>41</v>
      </c>
      <c r="R45">
        <v>110311</v>
      </c>
      <c r="S45" t="s">
        <v>42</v>
      </c>
      <c r="T45" t="s">
        <v>53</v>
      </c>
      <c r="U45"/>
      <c r="V45"/>
      <c r="W45"/>
      <c r="X45"/>
      <c r="Y45"/>
      <c r="Z45" t="s">
        <v>45</v>
      </c>
      <c r="AA45"/>
      <c r="AB45" t="s">
        <v>46</v>
      </c>
      <c r="AC45" t="s">
        <v>345</v>
      </c>
      <c r="AD45" t="s">
        <v>43</v>
      </c>
      <c r="AE45">
        <v>4761</v>
      </c>
      <c r="AF45" t="s">
        <v>43</v>
      </c>
      <c r="AG45">
        <v>4761</v>
      </c>
      <c r="AH45" t="s">
        <v>53</v>
      </c>
      <c r="AI45" t="s">
        <v>346</v>
      </c>
    </row>
    <row r="46" spans="1:36">
      <c r="A46"/>
      <c r="B46" t="s">
        <v>59</v>
      </c>
      <c r="C46"/>
      <c r="D46" t="s">
        <v>347</v>
      </c>
      <c r="E46" t="s">
        <v>348</v>
      </c>
      <c r="F46" t="s">
        <v>349</v>
      </c>
      <c r="G46" t="s">
        <v>350</v>
      </c>
      <c r="H46" t="s">
        <v>351</v>
      </c>
      <c r="I46" t="s">
        <v>64</v>
      </c>
      <c r="J46">
        <v>79487573</v>
      </c>
      <c r="K46"/>
      <c r="L46"/>
      <c r="M46"/>
      <c r="N46"/>
      <c r="O46"/>
      <c r="P46"/>
      <c r="Q46"/>
      <c r="R46"/>
      <c r="S46" t="s">
        <v>65</v>
      </c>
      <c r="T46" t="s">
        <v>53</v>
      </c>
      <c r="U46" t="s">
        <v>352</v>
      </c>
      <c r="V46">
        <v>3105694909</v>
      </c>
      <c r="W46"/>
      <c r="X46">
        <v>3160480404</v>
      </c>
      <c r="Y46" t="s">
        <v>353</v>
      </c>
      <c r="Z46" t="s">
        <v>68</v>
      </c>
      <c r="AA46"/>
      <c r="AB46"/>
      <c r="AC46"/>
      <c r="AD46" t="s">
        <v>53</v>
      </c>
      <c r="AE46" t="s">
        <v>57</v>
      </c>
      <c r="AF46" t="s">
        <v>53</v>
      </c>
      <c r="AG46"/>
      <c r="AH46" t="s">
        <v>53</v>
      </c>
      <c r="AI46" t="s">
        <v>354</v>
      </c>
    </row>
    <row r="47" spans="1:36">
      <c r="A47"/>
      <c r="B47" t="s">
        <v>36</v>
      </c>
      <c r="C47" t="s">
        <v>355</v>
      </c>
      <c r="D47"/>
      <c r="E47"/>
      <c r="F47"/>
      <c r="G47"/>
      <c r="H47"/>
      <c r="I47" t="s">
        <v>38</v>
      </c>
      <c r="J47">
        <v>901490694</v>
      </c>
      <c r="K47">
        <v>0</v>
      </c>
      <c r="L47" t="s">
        <v>356</v>
      </c>
      <c r="M47" t="s">
        <v>357</v>
      </c>
      <c r="N47" t="s">
        <v>41</v>
      </c>
      <c r="O47">
        <v>110311</v>
      </c>
      <c r="P47" t="s">
        <v>357</v>
      </c>
      <c r="Q47" t="s">
        <v>41</v>
      </c>
      <c r="R47">
        <v>110311</v>
      </c>
      <c r="S47" t="s">
        <v>42</v>
      </c>
      <c r="T47" t="s">
        <v>53</v>
      </c>
      <c r="U47"/>
      <c r="V47"/>
      <c r="W47"/>
      <c r="X47"/>
      <c r="Y47"/>
      <c r="Z47" t="s">
        <v>45</v>
      </c>
      <c r="AA47"/>
      <c r="AB47" t="s">
        <v>46</v>
      </c>
      <c r="AC47" t="s">
        <v>358</v>
      </c>
      <c r="AD47" t="s">
        <v>43</v>
      </c>
      <c r="AE47">
        <v>4711</v>
      </c>
      <c r="AF47" t="s">
        <v>43</v>
      </c>
      <c r="AG47">
        <v>4711</v>
      </c>
      <c r="AH47" t="s">
        <v>43</v>
      </c>
      <c r="AI47" t="s">
        <v>359</v>
      </c>
    </row>
    <row r="48" spans="1:36">
      <c r="A48"/>
      <c r="B48" t="s">
        <v>59</v>
      </c>
      <c r="C48"/>
      <c r="D48" t="s">
        <v>360</v>
      </c>
      <c r="E48" t="s">
        <v>361</v>
      </c>
      <c r="F48" t="s">
        <v>267</v>
      </c>
      <c r="G48" t="s">
        <v>362</v>
      </c>
      <c r="H48" t="s">
        <v>363</v>
      </c>
      <c r="I48" t="s">
        <v>64</v>
      </c>
      <c r="J48">
        <v>30238820</v>
      </c>
      <c r="K48"/>
      <c r="L48"/>
      <c r="M48"/>
      <c r="N48"/>
      <c r="O48"/>
      <c r="P48"/>
      <c r="Q48"/>
      <c r="R48"/>
      <c r="S48" t="s">
        <v>65</v>
      </c>
      <c r="T48" t="s">
        <v>53</v>
      </c>
      <c r="U48" t="s">
        <v>364</v>
      </c>
      <c r="V48">
        <v>3156866567</v>
      </c>
      <c r="W48" t="s">
        <v>365</v>
      </c>
      <c r="X48">
        <v>3184862058</v>
      </c>
      <c r="Y48" t="s">
        <v>366</v>
      </c>
      <c r="Z48" t="s">
        <v>45</v>
      </c>
      <c r="AA48"/>
      <c r="AB48"/>
      <c r="AC48"/>
      <c r="AD48" t="s">
        <v>43</v>
      </c>
      <c r="AE48">
        <v>4769</v>
      </c>
      <c r="AF48" t="s">
        <v>53</v>
      </c>
      <c r="AG48"/>
      <c r="AH48" t="s">
        <v>53</v>
      </c>
      <c r="AI48" t="s">
        <v>367</v>
      </c>
    </row>
    <row r="49" spans="1:36">
      <c r="A49" t="s">
        <v>368</v>
      </c>
      <c r="B49" t="s">
        <v>36</v>
      </c>
      <c r="C49" t="s">
        <v>369</v>
      </c>
      <c r="D49"/>
      <c r="E49"/>
      <c r="F49"/>
      <c r="G49"/>
      <c r="H49" t="s">
        <v>369</v>
      </c>
      <c r="I49" t="s">
        <v>38</v>
      </c>
      <c r="J49">
        <v>52957861</v>
      </c>
      <c r="K49">
        <v>1</v>
      </c>
      <c r="L49" t="s">
        <v>370</v>
      </c>
      <c r="M49" t="s">
        <v>371</v>
      </c>
      <c r="N49" t="s">
        <v>41</v>
      </c>
      <c r="O49">
        <v>111311</v>
      </c>
      <c r="P49" t="s">
        <v>371</v>
      </c>
      <c r="Q49" t="s">
        <v>41</v>
      </c>
      <c r="R49">
        <v>111311</v>
      </c>
      <c r="S49" t="s">
        <v>65</v>
      </c>
      <c r="T49" t="s">
        <v>53</v>
      </c>
      <c r="U49" t="s">
        <v>372</v>
      </c>
      <c r="V49">
        <v>3132843799</v>
      </c>
      <c r="W49" t="s">
        <v>373</v>
      </c>
      <c r="X49">
        <v>3132843799</v>
      </c>
      <c r="Y49" t="s">
        <v>374</v>
      </c>
      <c r="Z49" t="s">
        <v>89</v>
      </c>
      <c r="AA49"/>
      <c r="AB49" t="s">
        <v>46</v>
      </c>
      <c r="AC49" t="s">
        <v>375</v>
      </c>
      <c r="AD49" t="s">
        <v>43</v>
      </c>
      <c r="AE49">
        <v>4761</v>
      </c>
      <c r="AF49" t="s">
        <v>53</v>
      </c>
      <c r="AG49"/>
      <c r="AH49" t="s">
        <v>53</v>
      </c>
      <c r="AI49" t="s">
        <v>376</v>
      </c>
    </row>
    <row r="50" spans="1:36">
      <c r="A50" t="s">
        <v>377</v>
      </c>
      <c r="B50" t="s">
        <v>36</v>
      </c>
      <c r="C50" t="s">
        <v>378</v>
      </c>
      <c r="D50"/>
      <c r="E50"/>
      <c r="F50"/>
      <c r="G50"/>
      <c r="H50"/>
      <c r="I50" t="s">
        <v>38</v>
      </c>
      <c r="J50">
        <v>901637941</v>
      </c>
      <c r="K50">
        <v>9</v>
      </c>
      <c r="L50" t="s">
        <v>379</v>
      </c>
      <c r="M50" t="s">
        <v>380</v>
      </c>
      <c r="N50" t="s">
        <v>41</v>
      </c>
      <c r="O50">
        <v>111211</v>
      </c>
      <c r="P50" t="s">
        <v>380</v>
      </c>
      <c r="Q50" t="s">
        <v>41</v>
      </c>
      <c r="R50">
        <v>111211</v>
      </c>
      <c r="S50" t="s">
        <v>65</v>
      </c>
      <c r="T50" t="s">
        <v>53</v>
      </c>
      <c r="U50" t="s">
        <v>381</v>
      </c>
      <c r="V50"/>
      <c r="W50"/>
      <c r="X50"/>
      <c r="Y50"/>
      <c r="Z50" t="s">
        <v>55</v>
      </c>
      <c r="AA50"/>
      <c r="AB50" t="s">
        <v>46</v>
      </c>
      <c r="AC50" t="s">
        <v>382</v>
      </c>
      <c r="AD50" t="s">
        <v>53</v>
      </c>
      <c r="AE50" t="s">
        <v>57</v>
      </c>
      <c r="AF50" t="s">
        <v>53</v>
      </c>
      <c r="AG50"/>
      <c r="AH50" t="s">
        <v>43</v>
      </c>
      <c r="AI50" t="s">
        <v>383</v>
      </c>
    </row>
    <row r="51" spans="1:36">
      <c r="A51"/>
      <c r="B51" t="s">
        <v>59</v>
      </c>
      <c r="C51"/>
      <c r="D51" t="s">
        <v>384</v>
      </c>
      <c r="E51" t="s">
        <v>385</v>
      </c>
      <c r="F51" t="s">
        <v>386</v>
      </c>
      <c r="G51" t="s">
        <v>387</v>
      </c>
      <c r="H51" t="s">
        <v>388</v>
      </c>
      <c r="I51" t="s">
        <v>64</v>
      </c>
      <c r="J51">
        <v>52807325</v>
      </c>
      <c r="K51"/>
      <c r="L51"/>
      <c r="M51"/>
      <c r="N51"/>
      <c r="O51"/>
      <c r="P51"/>
      <c r="Q51"/>
      <c r="R51"/>
      <c r="S51" t="s">
        <v>321</v>
      </c>
      <c r="T51" t="s">
        <v>53</v>
      </c>
      <c r="U51" t="s">
        <v>389</v>
      </c>
      <c r="V51">
        <v>3003889230</v>
      </c>
      <c r="W51"/>
      <c r="X51"/>
      <c r="Y51" t="s">
        <v>390</v>
      </c>
      <c r="Z51" t="s">
        <v>89</v>
      </c>
      <c r="AA51"/>
      <c r="AB51"/>
      <c r="AC51"/>
      <c r="AD51" t="s">
        <v>53</v>
      </c>
      <c r="AE51" t="s">
        <v>57</v>
      </c>
      <c r="AF51" t="s">
        <v>53</v>
      </c>
      <c r="AG51"/>
      <c r="AH51" t="s">
        <v>53</v>
      </c>
      <c r="AI51" t="s">
        <v>391</v>
      </c>
    </row>
    <row r="52" spans="1:36">
      <c r="A52" t="s">
        <v>392</v>
      </c>
      <c r="B52" t="s">
        <v>36</v>
      </c>
      <c r="C52" t="s">
        <v>393</v>
      </c>
      <c r="D52"/>
      <c r="E52"/>
      <c r="F52"/>
      <c r="G52"/>
      <c r="H52" t="s">
        <v>394</v>
      </c>
      <c r="I52" t="s">
        <v>38</v>
      </c>
      <c r="J52">
        <v>901859332</v>
      </c>
      <c r="K52">
        <v>6</v>
      </c>
      <c r="L52"/>
      <c r="M52" t="s">
        <v>395</v>
      </c>
      <c r="N52" t="s">
        <v>86</v>
      </c>
      <c r="O52"/>
      <c r="P52" t="s">
        <v>395</v>
      </c>
      <c r="Q52" t="s">
        <v>86</v>
      </c>
      <c r="R52"/>
      <c r="S52" t="s">
        <v>65</v>
      </c>
      <c r="T52" t="s">
        <v>53</v>
      </c>
      <c r="U52" t="s">
        <v>396</v>
      </c>
      <c r="V52">
        <v>3014863069</v>
      </c>
      <c r="W52"/>
      <c r="X52">
        <v>3014863069</v>
      </c>
      <c r="Y52" t="s">
        <v>397</v>
      </c>
      <c r="Z52" t="s">
        <v>55</v>
      </c>
      <c r="AA52"/>
      <c r="AB52" t="s">
        <v>46</v>
      </c>
      <c r="AC52" t="s">
        <v>398</v>
      </c>
      <c r="AD52" t="s">
        <v>43</v>
      </c>
      <c r="AE52">
        <v>4761</v>
      </c>
      <c r="AF52" t="s">
        <v>53</v>
      </c>
      <c r="AG52"/>
      <c r="AH52" t="s">
        <v>53</v>
      </c>
      <c r="AI52" t="s">
        <v>399</v>
      </c>
    </row>
    <row r="53" spans="1:36">
      <c r="A53"/>
      <c r="B53" t="s">
        <v>36</v>
      </c>
      <c r="C53" t="s">
        <v>400</v>
      </c>
      <c r="D53"/>
      <c r="E53"/>
      <c r="F53"/>
      <c r="G53"/>
      <c r="H53" t="s">
        <v>401</v>
      </c>
      <c r="I53" t="s">
        <v>38</v>
      </c>
      <c r="J53">
        <v>901500726</v>
      </c>
      <c r="K53">
        <v>2</v>
      </c>
      <c r="L53" t="s">
        <v>402</v>
      </c>
      <c r="M53" t="s">
        <v>403</v>
      </c>
      <c r="N53" t="s">
        <v>41</v>
      </c>
      <c r="O53">
        <v>111311</v>
      </c>
      <c r="P53" t="s">
        <v>403</v>
      </c>
      <c r="Q53" t="s">
        <v>41</v>
      </c>
      <c r="R53">
        <v>111311</v>
      </c>
      <c r="S53" t="s">
        <v>65</v>
      </c>
      <c r="T53" t="s">
        <v>53</v>
      </c>
      <c r="U53" t="s">
        <v>404</v>
      </c>
      <c r="V53"/>
      <c r="W53"/>
      <c r="X53"/>
      <c r="Y53"/>
      <c r="Z53" t="s">
        <v>55</v>
      </c>
      <c r="AA53"/>
      <c r="AB53" t="s">
        <v>46</v>
      </c>
      <c r="AC53" t="s">
        <v>405</v>
      </c>
      <c r="AD53" t="s">
        <v>43</v>
      </c>
      <c r="AE53">
        <v>5811</v>
      </c>
      <c r="AF53" t="s">
        <v>43</v>
      </c>
      <c r="AG53">
        <v>5811</v>
      </c>
      <c r="AH53" t="s">
        <v>43</v>
      </c>
      <c r="AI53" t="s">
        <v>406</v>
      </c>
    </row>
    <row r="54" spans="1:36">
      <c r="A54" t="s">
        <v>407</v>
      </c>
      <c r="B54" t="s">
        <v>36</v>
      </c>
      <c r="C54" t="s">
        <v>408</v>
      </c>
      <c r="D54"/>
      <c r="E54"/>
      <c r="F54"/>
      <c r="G54"/>
      <c r="H54" t="s">
        <v>409</v>
      </c>
      <c r="I54" t="s">
        <v>38</v>
      </c>
      <c r="J54">
        <v>901651290</v>
      </c>
      <c r="K54">
        <v>0</v>
      </c>
      <c r="L54" t="s">
        <v>410</v>
      </c>
      <c r="M54" t="s">
        <v>411</v>
      </c>
      <c r="N54" t="s">
        <v>41</v>
      </c>
      <c r="O54">
        <v>111211</v>
      </c>
      <c r="P54" t="s">
        <v>411</v>
      </c>
      <c r="Q54" t="s">
        <v>41</v>
      </c>
      <c r="R54">
        <v>111211</v>
      </c>
      <c r="S54" t="s">
        <v>65</v>
      </c>
      <c r="T54" t="s">
        <v>53</v>
      </c>
      <c r="U54" t="s">
        <v>412</v>
      </c>
      <c r="V54"/>
      <c r="W54"/>
      <c r="X54"/>
      <c r="Y54"/>
      <c r="Z54" t="s">
        <v>45</v>
      </c>
      <c r="AA54"/>
      <c r="AB54" t="s">
        <v>46</v>
      </c>
      <c r="AC54" t="s">
        <v>413</v>
      </c>
      <c r="AD54" t="s">
        <v>43</v>
      </c>
      <c r="AE54">
        <v>4761</v>
      </c>
      <c r="AF54" t="s">
        <v>53</v>
      </c>
      <c r="AG54"/>
      <c r="AH54" t="s">
        <v>43</v>
      </c>
      <c r="AI54" t="s">
        <v>58</v>
      </c>
    </row>
    <row r="55" spans="1:36">
      <c r="A55" t="s">
        <v>414</v>
      </c>
      <c r="B55" t="s">
        <v>59</v>
      </c>
      <c r="C55"/>
      <c r="D55" t="s">
        <v>415</v>
      </c>
      <c r="E55"/>
      <c r="F55" t="s">
        <v>416</v>
      </c>
      <c r="G55" t="s">
        <v>417</v>
      </c>
      <c r="H55" t="s">
        <v>418</v>
      </c>
      <c r="I55" t="s">
        <v>64</v>
      </c>
      <c r="J55">
        <v>42150308</v>
      </c>
      <c r="K55"/>
      <c r="L55"/>
      <c r="M55"/>
      <c r="N55"/>
      <c r="O55"/>
      <c r="P55"/>
      <c r="Q55"/>
      <c r="R55"/>
      <c r="S55" t="s">
        <v>42</v>
      </c>
      <c r="T55" t="s">
        <v>53</v>
      </c>
      <c r="U55" t="s">
        <v>419</v>
      </c>
      <c r="V55">
        <v>3105060864</v>
      </c>
      <c r="W55"/>
      <c r="X55">
        <v>3105060864</v>
      </c>
      <c r="Y55" t="s">
        <v>420</v>
      </c>
      <c r="Z55" t="s">
        <v>89</v>
      </c>
      <c r="AA55"/>
      <c r="AB55"/>
      <c r="AC55"/>
      <c r="AD55" t="s">
        <v>53</v>
      </c>
      <c r="AE55" t="s">
        <v>57</v>
      </c>
      <c r="AF55" t="s">
        <v>53</v>
      </c>
      <c r="AG55"/>
      <c r="AH55" t="s">
        <v>53</v>
      </c>
      <c r="AI55" t="s">
        <v>421</v>
      </c>
    </row>
    <row r="56" spans="1:36">
      <c r="A56" t="s">
        <v>422</v>
      </c>
      <c r="B56" t="s">
        <v>59</v>
      </c>
      <c r="C56"/>
      <c r="D56" t="s">
        <v>423</v>
      </c>
      <c r="E56" t="s">
        <v>424</v>
      </c>
      <c r="F56" t="s">
        <v>425</v>
      </c>
      <c r="G56" t="s">
        <v>426</v>
      </c>
      <c r="H56" t="s">
        <v>427</v>
      </c>
      <c r="I56" t="s">
        <v>64</v>
      </c>
      <c r="J56">
        <v>79780876</v>
      </c>
      <c r="K56"/>
      <c r="L56"/>
      <c r="M56"/>
      <c r="N56"/>
      <c r="O56"/>
      <c r="P56"/>
      <c r="Q56"/>
      <c r="R56"/>
      <c r="S56" t="s">
        <v>65</v>
      </c>
      <c r="T56" t="s">
        <v>53</v>
      </c>
      <c r="U56" t="s">
        <v>428</v>
      </c>
      <c r="V56">
        <v>3114949952</v>
      </c>
      <c r="W56" t="s">
        <v>429</v>
      </c>
      <c r="X56">
        <v>3127344480</v>
      </c>
      <c r="Y56" t="s">
        <v>430</v>
      </c>
      <c r="Z56" t="s">
        <v>55</v>
      </c>
      <c r="AA56"/>
      <c r="AB56"/>
      <c r="AC56"/>
      <c r="AD56" t="s">
        <v>53</v>
      </c>
      <c r="AE56" t="s">
        <v>57</v>
      </c>
      <c r="AF56" t="s">
        <v>53</v>
      </c>
      <c r="AG56"/>
      <c r="AH56" t="s">
        <v>53</v>
      </c>
      <c r="AI56" t="s">
        <v>431</v>
      </c>
    </row>
    <row r="57" spans="1:36">
      <c r="A57" t="s">
        <v>432</v>
      </c>
      <c r="B57" t="s">
        <v>36</v>
      </c>
      <c r="C57" t="s">
        <v>433</v>
      </c>
      <c r="D57"/>
      <c r="E57"/>
      <c r="F57"/>
      <c r="G57"/>
      <c r="H57"/>
      <c r="I57" t="s">
        <v>38</v>
      </c>
      <c r="J57">
        <v>901620400</v>
      </c>
      <c r="K57">
        <v>1</v>
      </c>
      <c r="L57" t="s">
        <v>434</v>
      </c>
      <c r="M57" t="s">
        <v>435</v>
      </c>
      <c r="N57" t="s">
        <v>41</v>
      </c>
      <c r="O57">
        <v>110111</v>
      </c>
      <c r="P57" t="s">
        <v>435</v>
      </c>
      <c r="Q57" t="s">
        <v>41</v>
      </c>
      <c r="R57">
        <v>110111</v>
      </c>
      <c r="S57" t="s">
        <v>65</v>
      </c>
      <c r="T57" t="s">
        <v>53</v>
      </c>
      <c r="U57"/>
      <c r="V57"/>
      <c r="W57"/>
      <c r="X57"/>
      <c r="Y57"/>
      <c r="Z57" t="s">
        <v>55</v>
      </c>
      <c r="AA57"/>
      <c r="AB57" t="s">
        <v>46</v>
      </c>
      <c r="AC57" t="s">
        <v>436</v>
      </c>
      <c r="AD57" t="s">
        <v>43</v>
      </c>
      <c r="AE57">
        <v>4761</v>
      </c>
      <c r="AF57" t="s">
        <v>43</v>
      </c>
      <c r="AG57">
        <v>4761</v>
      </c>
      <c r="AH57" t="s">
        <v>43</v>
      </c>
      <c r="AI57" t="s">
        <v>437</v>
      </c>
    </row>
    <row r="58" spans="1:36">
      <c r="A58" t="s">
        <v>438</v>
      </c>
      <c r="B58" t="s">
        <v>36</v>
      </c>
      <c r="C58" t="s">
        <v>439</v>
      </c>
      <c r="D58"/>
      <c r="E58"/>
      <c r="F58"/>
      <c r="G58"/>
      <c r="H58" t="s">
        <v>439</v>
      </c>
      <c r="I58" t="s">
        <v>38</v>
      </c>
      <c r="J58">
        <v>901635715</v>
      </c>
      <c r="K58">
        <v>1</v>
      </c>
      <c r="L58" t="s">
        <v>440</v>
      </c>
      <c r="M58" t="s">
        <v>441</v>
      </c>
      <c r="N58" t="s">
        <v>41</v>
      </c>
      <c r="O58"/>
      <c r="P58" t="s">
        <v>441</v>
      </c>
      <c r="Q58" t="s">
        <v>41</v>
      </c>
      <c r="R58"/>
      <c r="S58" t="s">
        <v>42</v>
      </c>
      <c r="T58" t="s">
        <v>53</v>
      </c>
      <c r="U58" t="s">
        <v>442</v>
      </c>
      <c r="V58"/>
      <c r="W58"/>
      <c r="X58"/>
      <c r="Y58"/>
      <c r="Z58" t="s">
        <v>55</v>
      </c>
      <c r="AA58"/>
      <c r="AB58" t="s">
        <v>46</v>
      </c>
      <c r="AC58" t="s">
        <v>443</v>
      </c>
      <c r="AD58" t="s">
        <v>43</v>
      </c>
      <c r="AE58">
        <v>4761</v>
      </c>
      <c r="AF58" t="s">
        <v>43</v>
      </c>
      <c r="AG58">
        <v>4761</v>
      </c>
      <c r="AH58" t="s">
        <v>43</v>
      </c>
      <c r="AI58" t="s">
        <v>444</v>
      </c>
    </row>
    <row r="59" spans="1:36">
      <c r="A59"/>
      <c r="B59" t="s">
        <v>59</v>
      </c>
      <c r="C59"/>
      <c r="D59" t="s">
        <v>445</v>
      </c>
      <c r="E59"/>
      <c r="F59" t="s">
        <v>446</v>
      </c>
      <c r="G59" t="s">
        <v>333</v>
      </c>
      <c r="H59" t="s">
        <v>447</v>
      </c>
      <c r="I59" t="s">
        <v>38</v>
      </c>
      <c r="J59">
        <v>1151938355</v>
      </c>
      <c r="K59">
        <v>5</v>
      </c>
      <c r="L59" t="s">
        <v>448</v>
      </c>
      <c r="M59"/>
      <c r="N59"/>
      <c r="O59"/>
      <c r="P59"/>
      <c r="Q59"/>
      <c r="R59"/>
      <c r="S59" t="s">
        <v>42</v>
      </c>
      <c r="T59" t="s">
        <v>53</v>
      </c>
      <c r="U59" t="s">
        <v>449</v>
      </c>
      <c r="V59">
        <v>3215026095</v>
      </c>
      <c r="W59"/>
      <c r="X59">
        <v>3215026095</v>
      </c>
      <c r="Y59" t="s">
        <v>450</v>
      </c>
      <c r="Z59" t="s">
        <v>45</v>
      </c>
      <c r="AA59"/>
      <c r="AB59"/>
      <c r="AC59"/>
      <c r="AD59" t="s">
        <v>43</v>
      </c>
      <c r="AE59">
        <v>4761</v>
      </c>
      <c r="AF59" t="s">
        <v>53</v>
      </c>
      <c r="AG59"/>
      <c r="AH59" t="s">
        <v>53</v>
      </c>
      <c r="AI59" t="s">
        <v>451</v>
      </c>
    </row>
    <row r="60" spans="1:36">
      <c r="A60"/>
      <c r="B60" t="s">
        <v>36</v>
      </c>
      <c r="C60" t="s">
        <v>452</v>
      </c>
      <c r="D60"/>
      <c r="E60"/>
      <c r="F60"/>
      <c r="G60"/>
      <c r="H60" t="s">
        <v>453</v>
      </c>
      <c r="I60" t="s">
        <v>38</v>
      </c>
      <c r="J60">
        <v>811017954</v>
      </c>
      <c r="K60">
        <v>8</v>
      </c>
      <c r="L60" t="s">
        <v>454</v>
      </c>
      <c r="M60" t="s">
        <v>455</v>
      </c>
      <c r="N60" t="s">
        <v>86</v>
      </c>
      <c r="O60" t="s">
        <v>456</v>
      </c>
      <c r="P60" t="s">
        <v>455</v>
      </c>
      <c r="Q60" t="s">
        <v>86</v>
      </c>
      <c r="R60" t="s">
        <v>456</v>
      </c>
      <c r="S60" t="s">
        <v>65</v>
      </c>
      <c r="T60" t="s">
        <v>53</v>
      </c>
      <c r="U60" t="s">
        <v>457</v>
      </c>
      <c r="V60"/>
      <c r="W60"/>
      <c r="X60"/>
      <c r="Y60"/>
      <c r="Z60" t="s">
        <v>55</v>
      </c>
      <c r="AA60"/>
      <c r="AB60" t="s">
        <v>156</v>
      </c>
      <c r="AC60" t="s">
        <v>458</v>
      </c>
      <c r="AD60" t="s">
        <v>43</v>
      </c>
      <c r="AE60">
        <v>4761</v>
      </c>
      <c r="AF60" t="s">
        <v>53</v>
      </c>
      <c r="AG60"/>
      <c r="AH60" t="s">
        <v>43</v>
      </c>
      <c r="AI60" t="s">
        <v>459</v>
      </c>
    </row>
    <row r="61" spans="1:36">
      <c r="A61" t="s">
        <v>460</v>
      </c>
      <c r="B61" t="s">
        <v>36</v>
      </c>
      <c r="C61" t="s">
        <v>461</v>
      </c>
      <c r="D61"/>
      <c r="E61"/>
      <c r="F61"/>
      <c r="G61"/>
      <c r="H61" t="s">
        <v>462</v>
      </c>
      <c r="I61" t="s">
        <v>38</v>
      </c>
      <c r="J61">
        <v>901361159</v>
      </c>
      <c r="K61">
        <v>9</v>
      </c>
      <c r="L61">
        <v>97217</v>
      </c>
      <c r="M61" t="s">
        <v>463</v>
      </c>
      <c r="N61" t="s">
        <v>464</v>
      </c>
      <c r="O61" t="s">
        <v>465</v>
      </c>
      <c r="P61" t="s">
        <v>463</v>
      </c>
      <c r="Q61" t="s">
        <v>464</v>
      </c>
      <c r="R61" t="s">
        <v>465</v>
      </c>
      <c r="S61" t="s">
        <v>42</v>
      </c>
      <c r="T61" t="s">
        <v>53</v>
      </c>
      <c r="U61" t="s">
        <v>466</v>
      </c>
      <c r="V61"/>
      <c r="W61"/>
      <c r="X61"/>
      <c r="Y61"/>
      <c r="Z61" t="s">
        <v>55</v>
      </c>
      <c r="AA61"/>
      <c r="AB61" t="s">
        <v>46</v>
      </c>
      <c r="AC61" t="s">
        <v>467</v>
      </c>
      <c r="AD61" t="s">
        <v>43</v>
      </c>
      <c r="AE61">
        <v>8299</v>
      </c>
      <c r="AF61" t="s">
        <v>53</v>
      </c>
      <c r="AG61"/>
      <c r="AH61" t="s">
        <v>43</v>
      </c>
      <c r="AI61" t="s">
        <v>468</v>
      </c>
    </row>
    <row r="62" spans="1:36">
      <c r="A62" t="s">
        <v>469</v>
      </c>
      <c r="B62" t="s">
        <v>59</v>
      </c>
      <c r="C62"/>
      <c r="D62" t="s">
        <v>470</v>
      </c>
      <c r="E62"/>
      <c r="F62" t="s">
        <v>471</v>
      </c>
      <c r="G62" t="s">
        <v>472</v>
      </c>
      <c r="H62" t="s">
        <v>473</v>
      </c>
      <c r="I62" t="s">
        <v>64</v>
      </c>
      <c r="J62">
        <v>1032465257</v>
      </c>
      <c r="K62"/>
      <c r="L62"/>
      <c r="M62"/>
      <c r="N62"/>
      <c r="O62"/>
      <c r="P62"/>
      <c r="Q62"/>
      <c r="R62"/>
      <c r="S62" t="s">
        <v>65</v>
      </c>
      <c r="T62" t="s">
        <v>53</v>
      </c>
      <c r="U62" t="s">
        <v>473</v>
      </c>
      <c r="V62">
        <v>3224701134</v>
      </c>
      <c r="W62"/>
      <c r="X62">
        <v>3224701134</v>
      </c>
      <c r="Y62" t="s">
        <v>474</v>
      </c>
      <c r="Z62" t="s">
        <v>89</v>
      </c>
      <c r="AA62"/>
      <c r="AB62"/>
      <c r="AC62"/>
      <c r="AD62" t="s">
        <v>53</v>
      </c>
      <c r="AE62" t="s">
        <v>57</v>
      </c>
      <c r="AF62" t="s">
        <v>53</v>
      </c>
      <c r="AG62"/>
      <c r="AH62" t="s">
        <v>53</v>
      </c>
      <c r="AI62" t="s">
        <v>475</v>
      </c>
    </row>
    <row r="63" spans="1:36">
      <c r="A63" t="s">
        <v>476</v>
      </c>
      <c r="B63" t="s">
        <v>36</v>
      </c>
      <c r="C63" t="s">
        <v>477</v>
      </c>
      <c r="D63"/>
      <c r="E63"/>
      <c r="F63"/>
      <c r="G63"/>
      <c r="H63" t="s">
        <v>478</v>
      </c>
      <c r="I63" t="s">
        <v>38</v>
      </c>
      <c r="J63">
        <v>901601544</v>
      </c>
      <c r="K63">
        <v>2</v>
      </c>
      <c r="L63" t="s">
        <v>479</v>
      </c>
      <c r="M63" t="s">
        <v>480</v>
      </c>
      <c r="N63" t="s">
        <v>41</v>
      </c>
      <c r="O63">
        <v>111311</v>
      </c>
      <c r="P63" t="s">
        <v>480</v>
      </c>
      <c r="Q63" t="s">
        <v>41</v>
      </c>
      <c r="R63">
        <v>111311</v>
      </c>
      <c r="S63" t="s">
        <v>65</v>
      </c>
      <c r="T63" t="s">
        <v>53</v>
      </c>
      <c r="U63" t="s">
        <v>481</v>
      </c>
      <c r="V63"/>
      <c r="W63"/>
      <c r="X63"/>
      <c r="Y63"/>
      <c r="Z63" t="s">
        <v>45</v>
      </c>
      <c r="AA63"/>
      <c r="AB63" t="s">
        <v>46</v>
      </c>
      <c r="AC63" t="s">
        <v>482</v>
      </c>
      <c r="AD63" t="s">
        <v>43</v>
      </c>
      <c r="AE63">
        <v>4761</v>
      </c>
      <c r="AF63" t="s">
        <v>53</v>
      </c>
      <c r="AG63"/>
      <c r="AH63" t="s">
        <v>43</v>
      </c>
      <c r="AI63" t="s">
        <v>298</v>
      </c>
    </row>
    <row r="64" spans="1:36">
      <c r="A64" t="s">
        <v>483</v>
      </c>
      <c r="B64" t="s">
        <v>36</v>
      </c>
      <c r="C64" t="s">
        <v>484</v>
      </c>
      <c r="D64"/>
      <c r="E64"/>
      <c r="F64"/>
      <c r="G64"/>
      <c r="H64" t="s">
        <v>484</v>
      </c>
      <c r="I64" t="s">
        <v>38</v>
      </c>
      <c r="J64">
        <v>860061145</v>
      </c>
      <c r="K64">
        <v>0</v>
      </c>
      <c r="L64" t="s">
        <v>485</v>
      </c>
      <c r="M64" t="s">
        <v>486</v>
      </c>
      <c r="N64" t="s">
        <v>41</v>
      </c>
      <c r="O64">
        <v>110231</v>
      </c>
      <c r="P64" t="s">
        <v>486</v>
      </c>
      <c r="Q64" t="s">
        <v>41</v>
      </c>
      <c r="R64">
        <v>110231</v>
      </c>
      <c r="S64" t="s">
        <v>65</v>
      </c>
      <c r="T64" t="s">
        <v>53</v>
      </c>
      <c r="U64" t="s">
        <v>487</v>
      </c>
      <c r="V64"/>
      <c r="W64"/>
      <c r="X64"/>
      <c r="Y64"/>
      <c r="Z64" t="s">
        <v>55</v>
      </c>
      <c r="AA64"/>
      <c r="AB64" t="s">
        <v>90</v>
      </c>
      <c r="AC64" t="s">
        <v>488</v>
      </c>
      <c r="AD64" t="s">
        <v>43</v>
      </c>
      <c r="AE64">
        <v>9006</v>
      </c>
      <c r="AF64" t="s">
        <v>43</v>
      </c>
      <c r="AG64">
        <v>9006</v>
      </c>
      <c r="AH64" t="s">
        <v>43</v>
      </c>
      <c r="AI64" t="s">
        <v>489</v>
      </c>
    </row>
    <row r="65" spans="1:36">
      <c r="A65" t="s">
        <v>490</v>
      </c>
      <c r="B65" t="s">
        <v>59</v>
      </c>
      <c r="C65"/>
      <c r="D65" t="s">
        <v>491</v>
      </c>
      <c r="E65" t="s">
        <v>317</v>
      </c>
      <c r="F65" t="s">
        <v>492</v>
      </c>
      <c r="G65" t="s">
        <v>493</v>
      </c>
      <c r="H65" t="s">
        <v>494</v>
      </c>
      <c r="I65" t="s">
        <v>38</v>
      </c>
      <c r="J65">
        <v>1023868315</v>
      </c>
      <c r="K65">
        <v>5</v>
      </c>
      <c r="L65"/>
      <c r="M65"/>
      <c r="N65"/>
      <c r="O65"/>
      <c r="P65"/>
      <c r="Q65"/>
      <c r="R65"/>
      <c r="S65" t="s">
        <v>65</v>
      </c>
      <c r="T65" t="s">
        <v>43</v>
      </c>
      <c r="U65"/>
      <c r="V65">
        <v>3157387216</v>
      </c>
      <c r="W65"/>
      <c r="X65">
        <v>3157387216</v>
      </c>
      <c r="Y65" t="s">
        <v>495</v>
      </c>
      <c r="Z65" t="s">
        <v>68</v>
      </c>
      <c r="AA65"/>
      <c r="AB65"/>
      <c r="AC65"/>
      <c r="AD65" t="s">
        <v>53</v>
      </c>
      <c r="AE65" t="s">
        <v>57</v>
      </c>
      <c r="AF65" t="s">
        <v>53</v>
      </c>
      <c r="AG65"/>
      <c r="AH65" t="s">
        <v>53</v>
      </c>
      <c r="AI65" t="s">
        <v>496</v>
      </c>
    </row>
    <row r="66" spans="1:36">
      <c r="A66" t="s">
        <v>497</v>
      </c>
      <c r="B66" t="s">
        <v>59</v>
      </c>
      <c r="C66"/>
      <c r="D66" t="s">
        <v>498</v>
      </c>
      <c r="E66" t="s">
        <v>499</v>
      </c>
      <c r="F66" t="s">
        <v>500</v>
      </c>
      <c r="G66"/>
      <c r="H66" t="s">
        <v>501</v>
      </c>
      <c r="I66" t="s">
        <v>64</v>
      </c>
      <c r="J66">
        <v>12747809</v>
      </c>
      <c r="K66">
        <v>1</v>
      </c>
      <c r="L66">
        <v>66274</v>
      </c>
      <c r="M66"/>
      <c r="N66"/>
      <c r="O66"/>
      <c r="P66"/>
      <c r="Q66"/>
      <c r="R66"/>
      <c r="S66" t="s">
        <v>42</v>
      </c>
      <c r="T66" t="s">
        <v>53</v>
      </c>
      <c r="U66"/>
      <c r="V66">
        <v>3127098817</v>
      </c>
      <c r="W66"/>
      <c r="X66">
        <v>3127098817</v>
      </c>
      <c r="Y66" t="s">
        <v>502</v>
      </c>
      <c r="Z66" t="s">
        <v>89</v>
      </c>
      <c r="AA66"/>
      <c r="AB66"/>
      <c r="AC66"/>
      <c r="AD66" t="s">
        <v>53</v>
      </c>
      <c r="AE66" t="s">
        <v>57</v>
      </c>
      <c r="AF66" t="s">
        <v>53</v>
      </c>
      <c r="AG66"/>
      <c r="AH66" t="s">
        <v>53</v>
      </c>
      <c r="AI66" t="s">
        <v>503</v>
      </c>
    </row>
    <row r="67" spans="1:36">
      <c r="A67" t="s">
        <v>504</v>
      </c>
      <c r="B67" t="s">
        <v>59</v>
      </c>
      <c r="C67"/>
      <c r="D67" t="s">
        <v>505</v>
      </c>
      <c r="E67"/>
      <c r="F67" t="s">
        <v>333</v>
      </c>
      <c r="G67" t="s">
        <v>288</v>
      </c>
      <c r="H67" t="s">
        <v>506</v>
      </c>
      <c r="I67" t="s">
        <v>64</v>
      </c>
      <c r="J67">
        <v>52268095</v>
      </c>
      <c r="K67"/>
      <c r="L67"/>
      <c r="M67"/>
      <c r="N67"/>
      <c r="O67"/>
      <c r="P67"/>
      <c r="Q67"/>
      <c r="R67"/>
      <c r="S67" t="s">
        <v>42</v>
      </c>
      <c r="T67" t="s">
        <v>53</v>
      </c>
      <c r="U67"/>
      <c r="V67">
        <v>3142887818</v>
      </c>
      <c r="W67" t="s">
        <v>507</v>
      </c>
      <c r="X67"/>
      <c r="Y67" t="s">
        <v>508</v>
      </c>
      <c r="Z67" t="s">
        <v>68</v>
      </c>
      <c r="AA67"/>
      <c r="AB67"/>
      <c r="AC67"/>
      <c r="AD67" t="s">
        <v>53</v>
      </c>
      <c r="AE67" t="s">
        <v>57</v>
      </c>
      <c r="AF67" t="s">
        <v>53</v>
      </c>
      <c r="AG67"/>
      <c r="AH67" t="s">
        <v>53</v>
      </c>
      <c r="AI67" t="s">
        <v>509</v>
      </c>
    </row>
    <row r="68" spans="1:36">
      <c r="A68" t="s">
        <v>510</v>
      </c>
      <c r="B68" t="s">
        <v>59</v>
      </c>
      <c r="C68"/>
      <c r="D68" t="s">
        <v>511</v>
      </c>
      <c r="E68"/>
      <c r="F68" t="s">
        <v>512</v>
      </c>
      <c r="G68" t="s">
        <v>513</v>
      </c>
      <c r="H68" t="s">
        <v>514</v>
      </c>
      <c r="I68" t="s">
        <v>64</v>
      </c>
      <c r="J68">
        <v>1001359266</v>
      </c>
      <c r="K68"/>
      <c r="L68"/>
      <c r="M68"/>
      <c r="N68"/>
      <c r="O68"/>
      <c r="P68"/>
      <c r="Q68"/>
      <c r="R68"/>
      <c r="S68" t="s">
        <v>65</v>
      </c>
      <c r="T68" t="s">
        <v>53</v>
      </c>
      <c r="U68" t="s">
        <v>515</v>
      </c>
      <c r="V68">
        <v>3246829500</v>
      </c>
      <c r="W68"/>
      <c r="X68">
        <v>3246829500</v>
      </c>
      <c r="Y68" t="s">
        <v>516</v>
      </c>
      <c r="Z68" t="s">
        <v>89</v>
      </c>
      <c r="AA68"/>
      <c r="AB68"/>
      <c r="AC68"/>
      <c r="AD68" t="s">
        <v>53</v>
      </c>
      <c r="AE68" t="s">
        <v>57</v>
      </c>
      <c r="AF68" t="s">
        <v>53</v>
      </c>
      <c r="AG68"/>
      <c r="AH68" t="s">
        <v>53</v>
      </c>
      <c r="AI68" t="s">
        <v>517</v>
      </c>
    </row>
    <row r="69" spans="1:36">
      <c r="A69"/>
      <c r="B69" t="s">
        <v>59</v>
      </c>
      <c r="C69"/>
      <c r="D69" t="s">
        <v>518</v>
      </c>
      <c r="E69" t="s">
        <v>519</v>
      </c>
      <c r="F69" t="s">
        <v>230</v>
      </c>
      <c r="G69" t="s">
        <v>520</v>
      </c>
      <c r="H69" t="s">
        <v>521</v>
      </c>
      <c r="I69" t="s">
        <v>64</v>
      </c>
      <c r="J69">
        <v>1085289673</v>
      </c>
      <c r="K69"/>
      <c r="L69"/>
      <c r="M69"/>
      <c r="N69"/>
      <c r="O69"/>
      <c r="P69"/>
      <c r="Q69"/>
      <c r="R69"/>
      <c r="S69" t="s">
        <v>65</v>
      </c>
      <c r="T69" t="s">
        <v>53</v>
      </c>
      <c r="U69"/>
      <c r="V69">
        <v>3154531943</v>
      </c>
      <c r="W69"/>
      <c r="X69">
        <v>3154531943</v>
      </c>
      <c r="Y69" t="s">
        <v>522</v>
      </c>
      <c r="Z69" t="s">
        <v>89</v>
      </c>
      <c r="AA69"/>
      <c r="AB69"/>
      <c r="AC69"/>
      <c r="AD69" t="s">
        <v>53</v>
      </c>
      <c r="AE69" t="s">
        <v>57</v>
      </c>
      <c r="AF69" t="s">
        <v>53</v>
      </c>
      <c r="AG69"/>
      <c r="AH69" t="s">
        <v>53</v>
      </c>
      <c r="AI69" t="s">
        <v>523</v>
      </c>
    </row>
    <row r="70" spans="1:36">
      <c r="A70" t="s">
        <v>524</v>
      </c>
      <c r="B70" t="s">
        <v>36</v>
      </c>
      <c r="C70" t="s">
        <v>525</v>
      </c>
      <c r="D70"/>
      <c r="E70"/>
      <c r="F70"/>
      <c r="G70"/>
      <c r="H70" t="s">
        <v>526</v>
      </c>
      <c r="I70" t="s">
        <v>38</v>
      </c>
      <c r="J70">
        <v>901683755</v>
      </c>
      <c r="K70">
        <v>0</v>
      </c>
      <c r="L70">
        <v>151649</v>
      </c>
      <c r="M70" t="s">
        <v>527</v>
      </c>
      <c r="N70" t="s">
        <v>528</v>
      </c>
      <c r="O70" t="s">
        <v>529</v>
      </c>
      <c r="P70" t="s">
        <v>527</v>
      </c>
      <c r="Q70" t="s">
        <v>528</v>
      </c>
      <c r="R70" t="s">
        <v>529</v>
      </c>
      <c r="S70" t="s">
        <v>42</v>
      </c>
      <c r="T70" t="s">
        <v>53</v>
      </c>
      <c r="U70"/>
      <c r="V70"/>
      <c r="W70"/>
      <c r="X70"/>
      <c r="Y70"/>
      <c r="Z70" t="s">
        <v>45</v>
      </c>
      <c r="AA70"/>
      <c r="AB70" t="s">
        <v>46</v>
      </c>
      <c r="AC70" t="s">
        <v>530</v>
      </c>
      <c r="AD70" t="s">
        <v>43</v>
      </c>
      <c r="AE70">
        <v>4761</v>
      </c>
      <c r="AF70" t="s">
        <v>53</v>
      </c>
      <c r="AG70"/>
      <c r="AH70" t="s">
        <v>43</v>
      </c>
      <c r="AI70" t="s">
        <v>531</v>
      </c>
    </row>
    <row r="71" spans="1:36">
      <c r="A71" t="s">
        <v>532</v>
      </c>
      <c r="B71" t="s">
        <v>59</v>
      </c>
      <c r="C71"/>
      <c r="D71" t="s">
        <v>533</v>
      </c>
      <c r="E71"/>
      <c r="F71" t="s">
        <v>534</v>
      </c>
      <c r="G71"/>
      <c r="H71" t="s">
        <v>535</v>
      </c>
      <c r="I71" t="s">
        <v>64</v>
      </c>
      <c r="J71">
        <v>88256775</v>
      </c>
      <c r="K71"/>
      <c r="L71"/>
      <c r="M71"/>
      <c r="N71"/>
      <c r="O71"/>
      <c r="P71"/>
      <c r="Q71"/>
      <c r="R71"/>
      <c r="S71" t="s">
        <v>42</v>
      </c>
      <c r="T71" t="s">
        <v>53</v>
      </c>
      <c r="U71"/>
      <c r="V71">
        <v>3105720621</v>
      </c>
      <c r="W71"/>
      <c r="X71"/>
      <c r="Y71" t="s">
        <v>536</v>
      </c>
      <c r="Z71" t="s">
        <v>45</v>
      </c>
      <c r="AA71"/>
      <c r="AB71"/>
      <c r="AC71"/>
      <c r="AD71" t="s">
        <v>43</v>
      </c>
      <c r="AE71">
        <v>7740</v>
      </c>
      <c r="AF71" t="s">
        <v>53</v>
      </c>
      <c r="AG71"/>
      <c r="AH71" t="s">
        <v>43</v>
      </c>
      <c r="AI71" t="s">
        <v>537</v>
      </c>
    </row>
    <row r="72" spans="1:36">
      <c r="A72" t="s">
        <v>538</v>
      </c>
      <c r="B72" t="s">
        <v>36</v>
      </c>
      <c r="C72" t="s">
        <v>539</v>
      </c>
      <c r="D72"/>
      <c r="E72"/>
      <c r="F72"/>
      <c r="G72"/>
      <c r="H72" t="s">
        <v>540</v>
      </c>
      <c r="I72" t="s">
        <v>38</v>
      </c>
      <c r="J72">
        <v>901044848</v>
      </c>
      <c r="K72">
        <v>6</v>
      </c>
      <c r="L72" t="s">
        <v>541</v>
      </c>
      <c r="M72" t="s">
        <v>542</v>
      </c>
      <c r="N72" t="s">
        <v>41</v>
      </c>
      <c r="O72"/>
      <c r="P72" t="s">
        <v>542</v>
      </c>
      <c r="Q72" t="s">
        <v>41</v>
      </c>
      <c r="R72"/>
      <c r="S72" t="s">
        <v>65</v>
      </c>
      <c r="T72" t="s">
        <v>53</v>
      </c>
      <c r="U72" t="s">
        <v>543</v>
      </c>
      <c r="V72"/>
      <c r="W72"/>
      <c r="X72"/>
      <c r="Y72"/>
      <c r="Z72" t="s">
        <v>55</v>
      </c>
      <c r="AA72"/>
      <c r="AB72" t="s">
        <v>46</v>
      </c>
      <c r="AC72" t="s">
        <v>544</v>
      </c>
      <c r="AD72" t="s">
        <v>43</v>
      </c>
      <c r="AE72">
        <v>4761</v>
      </c>
      <c r="AF72" t="s">
        <v>43</v>
      </c>
      <c r="AG72">
        <v>4761</v>
      </c>
      <c r="AH72" t="s">
        <v>43</v>
      </c>
      <c r="AI72" t="s">
        <v>108</v>
      </c>
    </row>
    <row r="73" spans="1:36">
      <c r="A73"/>
      <c r="B73" t="s">
        <v>36</v>
      </c>
      <c r="C73" t="s">
        <v>545</v>
      </c>
      <c r="D73"/>
      <c r="E73"/>
      <c r="F73"/>
      <c r="G73"/>
      <c r="H73" t="s">
        <v>237</v>
      </c>
      <c r="I73" t="s">
        <v>38</v>
      </c>
      <c r="J73">
        <v>901161903</v>
      </c>
      <c r="K73">
        <v>4</v>
      </c>
      <c r="L73" t="s">
        <v>238</v>
      </c>
      <c r="M73" t="s">
        <v>546</v>
      </c>
      <c r="N73" t="s">
        <v>86</v>
      </c>
      <c r="O73" t="s">
        <v>168</v>
      </c>
      <c r="P73" t="s">
        <v>546</v>
      </c>
      <c r="Q73" t="s">
        <v>86</v>
      </c>
      <c r="R73" t="s">
        <v>168</v>
      </c>
      <c r="S73" t="s">
        <v>42</v>
      </c>
      <c r="T73" t="s">
        <v>53</v>
      </c>
      <c r="U73" t="s">
        <v>240</v>
      </c>
      <c r="V73"/>
      <c r="W73"/>
      <c r="X73"/>
      <c r="Y73"/>
      <c r="Z73" t="s">
        <v>45</v>
      </c>
      <c r="AA73"/>
      <c r="AB73" t="s">
        <v>46</v>
      </c>
      <c r="AC73" t="s">
        <v>241</v>
      </c>
      <c r="AD73" t="s">
        <v>43</v>
      </c>
      <c r="AE73">
        <v>4761</v>
      </c>
      <c r="AF73" t="s">
        <v>53</v>
      </c>
      <c r="AG73"/>
      <c r="AH73" t="s">
        <v>43</v>
      </c>
      <c r="AI73" t="s">
        <v>547</v>
      </c>
    </row>
    <row r="74" spans="1:36">
      <c r="A74"/>
      <c r="B74" t="s">
        <v>59</v>
      </c>
      <c r="C74"/>
      <c r="D74" t="s">
        <v>548</v>
      </c>
      <c r="E74" t="s">
        <v>549</v>
      </c>
      <c r="F74" t="s">
        <v>550</v>
      </c>
      <c r="G74" t="s">
        <v>551</v>
      </c>
      <c r="H74" t="s">
        <v>552</v>
      </c>
      <c r="I74" t="s">
        <v>64</v>
      </c>
      <c r="J74">
        <v>1018429765</v>
      </c>
      <c r="K74"/>
      <c r="L74"/>
      <c r="M74"/>
      <c r="N74"/>
      <c r="O74"/>
      <c r="P74"/>
      <c r="Q74"/>
      <c r="R74"/>
      <c r="S74" t="s">
        <v>42</v>
      </c>
      <c r="T74" t="s">
        <v>53</v>
      </c>
      <c r="U74"/>
      <c r="V74">
        <v>3002331335</v>
      </c>
      <c r="W74"/>
      <c r="X74"/>
      <c r="Y74" t="s">
        <v>553</v>
      </c>
      <c r="Z74" t="s">
        <v>68</v>
      </c>
      <c r="AA74"/>
      <c r="AB74"/>
      <c r="AC74"/>
      <c r="AD74" t="s">
        <v>53</v>
      </c>
      <c r="AE74" t="s">
        <v>57</v>
      </c>
      <c r="AF74" t="s">
        <v>53</v>
      </c>
      <c r="AG74"/>
      <c r="AH74" t="s">
        <v>53</v>
      </c>
      <c r="AI74" t="s">
        <v>48</v>
      </c>
    </row>
    <row r="75" spans="1:36">
      <c r="A75" t="s">
        <v>554</v>
      </c>
      <c r="B75" t="s">
        <v>36</v>
      </c>
      <c r="C75" t="s">
        <v>555</v>
      </c>
      <c r="D75"/>
      <c r="E75"/>
      <c r="F75"/>
      <c r="G75"/>
      <c r="H75" t="s">
        <v>351</v>
      </c>
      <c r="I75" t="s">
        <v>38</v>
      </c>
      <c r="J75">
        <v>901695509</v>
      </c>
      <c r="K75">
        <v>7</v>
      </c>
      <c r="L75" t="s">
        <v>556</v>
      </c>
      <c r="M75" t="s">
        <v>557</v>
      </c>
      <c r="N75" t="s">
        <v>41</v>
      </c>
      <c r="O75">
        <v>110131</v>
      </c>
      <c r="P75" t="s">
        <v>557</v>
      </c>
      <c r="Q75" t="s">
        <v>41</v>
      </c>
      <c r="R75">
        <v>110131</v>
      </c>
      <c r="S75" t="s">
        <v>42</v>
      </c>
      <c r="T75" t="s">
        <v>53</v>
      </c>
      <c r="U75" t="s">
        <v>352</v>
      </c>
      <c r="V75"/>
      <c r="W75"/>
      <c r="X75"/>
      <c r="Y75"/>
      <c r="Z75" t="s">
        <v>89</v>
      </c>
      <c r="AA75" t="s">
        <v>556</v>
      </c>
      <c r="AB75" t="s">
        <v>46</v>
      </c>
      <c r="AC75" t="s">
        <v>558</v>
      </c>
      <c r="AD75" t="s">
        <v>43</v>
      </c>
      <c r="AE75">
        <v>4761</v>
      </c>
      <c r="AF75" t="s">
        <v>53</v>
      </c>
      <c r="AG75"/>
      <c r="AH75" t="s">
        <v>53</v>
      </c>
      <c r="AI75" t="s">
        <v>58</v>
      </c>
    </row>
    <row r="76" spans="1:36">
      <c r="A76"/>
      <c r="B76" t="s">
        <v>59</v>
      </c>
      <c r="C76"/>
      <c r="D76" t="s">
        <v>559</v>
      </c>
      <c r="E76" t="s">
        <v>560</v>
      </c>
      <c r="F76" t="s">
        <v>561</v>
      </c>
      <c r="G76" t="s">
        <v>562</v>
      </c>
      <c r="H76" t="s">
        <v>563</v>
      </c>
      <c r="I76" t="s">
        <v>38</v>
      </c>
      <c r="J76">
        <v>79644581</v>
      </c>
      <c r="K76">
        <v>9</v>
      </c>
      <c r="L76" t="s">
        <v>564</v>
      </c>
      <c r="M76"/>
      <c r="N76"/>
      <c r="O76"/>
      <c r="P76"/>
      <c r="Q76"/>
      <c r="R76"/>
      <c r="S76" t="s">
        <v>65</v>
      </c>
      <c r="T76" t="s">
        <v>53</v>
      </c>
      <c r="U76" t="s">
        <v>565</v>
      </c>
      <c r="V76">
        <v>3193211404</v>
      </c>
      <c r="W76"/>
      <c r="X76">
        <v>3193211404</v>
      </c>
      <c r="Y76" t="s">
        <v>566</v>
      </c>
      <c r="Z76" t="s">
        <v>68</v>
      </c>
      <c r="AA76"/>
      <c r="AB76"/>
      <c r="AC76"/>
      <c r="AD76" t="s">
        <v>43</v>
      </c>
      <c r="AE76">
        <v>4761</v>
      </c>
      <c r="AF76" t="s">
        <v>53</v>
      </c>
      <c r="AG76"/>
      <c r="AH76" t="s">
        <v>53</v>
      </c>
      <c r="AI76" t="s">
        <v>567</v>
      </c>
    </row>
    <row r="77" spans="1:36">
      <c r="A77"/>
      <c r="B77" t="s">
        <v>36</v>
      </c>
      <c r="C77" t="s">
        <v>568</v>
      </c>
      <c r="D77"/>
      <c r="E77"/>
      <c r="F77"/>
      <c r="G77"/>
      <c r="H77" t="s">
        <v>147</v>
      </c>
      <c r="I77" t="s">
        <v>38</v>
      </c>
      <c r="J77">
        <v>901580670</v>
      </c>
      <c r="K77">
        <v>0</v>
      </c>
      <c r="L77"/>
      <c r="M77" t="s">
        <v>569</v>
      </c>
      <c r="N77" t="s">
        <v>41</v>
      </c>
      <c r="O77">
        <v>111611</v>
      </c>
      <c r="P77" t="s">
        <v>569</v>
      </c>
      <c r="Q77" t="s">
        <v>41</v>
      </c>
      <c r="R77">
        <v>111611</v>
      </c>
      <c r="S77" t="s">
        <v>42</v>
      </c>
      <c r="T77" t="s">
        <v>53</v>
      </c>
      <c r="U77" t="s">
        <v>570</v>
      </c>
      <c r="V77"/>
      <c r="W77"/>
      <c r="X77"/>
      <c r="Y77"/>
      <c r="Z77" t="s">
        <v>89</v>
      </c>
      <c r="AA77"/>
      <c r="AB77" t="s">
        <v>46</v>
      </c>
      <c r="AC77" t="s">
        <v>571</v>
      </c>
      <c r="AD77" t="s">
        <v>53</v>
      </c>
      <c r="AE77" t="s">
        <v>57</v>
      </c>
      <c r="AF77" t="s">
        <v>43</v>
      </c>
      <c r="AG77">
        <v>4761</v>
      </c>
      <c r="AH77" t="s">
        <v>43</v>
      </c>
      <c r="AI77" t="s">
        <v>572</v>
      </c>
    </row>
    <row r="78" spans="1:36">
      <c r="A78" t="s">
        <v>573</v>
      </c>
      <c r="B78" t="s">
        <v>36</v>
      </c>
      <c r="C78" t="s">
        <v>574</v>
      </c>
      <c r="D78"/>
      <c r="E78"/>
      <c r="F78"/>
      <c r="G78"/>
      <c r="H78" t="s">
        <v>575</v>
      </c>
      <c r="I78" t="s">
        <v>38</v>
      </c>
      <c r="J78">
        <v>901598446</v>
      </c>
      <c r="K78">
        <v>6</v>
      </c>
      <c r="L78"/>
      <c r="M78" t="s">
        <v>576</v>
      </c>
      <c r="N78" t="s">
        <v>86</v>
      </c>
      <c r="O78" t="s">
        <v>577</v>
      </c>
      <c r="P78" t="s">
        <v>576</v>
      </c>
      <c r="Q78" t="s">
        <v>86</v>
      </c>
      <c r="R78" t="s">
        <v>577</v>
      </c>
      <c r="S78" t="s">
        <v>65</v>
      </c>
      <c r="T78" t="s">
        <v>53</v>
      </c>
      <c r="U78" t="s">
        <v>578</v>
      </c>
      <c r="V78"/>
      <c r="W78"/>
      <c r="X78"/>
      <c r="Y78"/>
      <c r="Z78" t="s">
        <v>55</v>
      </c>
      <c r="AA78"/>
      <c r="AB78" t="s">
        <v>46</v>
      </c>
      <c r="AC78" t="s">
        <v>579</v>
      </c>
      <c r="AD78" t="s">
        <v>53</v>
      </c>
      <c r="AE78" t="s">
        <v>57</v>
      </c>
      <c r="AF78" t="s">
        <v>53</v>
      </c>
      <c r="AG78"/>
      <c r="AH78" t="s">
        <v>53</v>
      </c>
      <c r="AI78" t="s">
        <v>580</v>
      </c>
    </row>
    <row r="79" spans="1:36">
      <c r="A79" t="s">
        <v>581</v>
      </c>
      <c r="B79" t="s">
        <v>59</v>
      </c>
      <c r="C79"/>
      <c r="D79" t="s">
        <v>582</v>
      </c>
      <c r="E79"/>
      <c r="F79" t="s">
        <v>583</v>
      </c>
      <c r="G79" t="s">
        <v>584</v>
      </c>
      <c r="H79" t="s">
        <v>585</v>
      </c>
      <c r="I79" t="s">
        <v>64</v>
      </c>
      <c r="J79">
        <v>1010183008</v>
      </c>
      <c r="K79"/>
      <c r="L79"/>
      <c r="M79"/>
      <c r="N79"/>
      <c r="O79"/>
      <c r="P79"/>
      <c r="Q79"/>
      <c r="R79"/>
      <c r="S79" t="s">
        <v>65</v>
      </c>
      <c r="T79" t="s">
        <v>53</v>
      </c>
      <c r="U79"/>
      <c r="V79">
        <v>3166294958</v>
      </c>
      <c r="W79"/>
      <c r="X79">
        <v>3166294958</v>
      </c>
      <c r="Y79" t="s">
        <v>586</v>
      </c>
      <c r="Z79" t="s">
        <v>89</v>
      </c>
      <c r="AA79"/>
      <c r="AB79"/>
      <c r="AC79"/>
      <c r="AD79" t="s">
        <v>53</v>
      </c>
      <c r="AE79" t="s">
        <v>57</v>
      </c>
      <c r="AF79" t="s">
        <v>53</v>
      </c>
      <c r="AG79"/>
      <c r="AH79" t="s">
        <v>53</v>
      </c>
      <c r="AI79" t="s">
        <v>587</v>
      </c>
    </row>
    <row r="80" spans="1:36">
      <c r="A80" t="s">
        <v>588</v>
      </c>
      <c r="B80" t="s">
        <v>36</v>
      </c>
      <c r="C80" t="s">
        <v>589</v>
      </c>
      <c r="D80"/>
      <c r="E80"/>
      <c r="F80"/>
      <c r="G80"/>
      <c r="H80" t="s">
        <v>590</v>
      </c>
      <c r="I80" t="s">
        <v>38</v>
      </c>
      <c r="J80">
        <v>9011435827</v>
      </c>
      <c r="K80">
        <v>7</v>
      </c>
      <c r="L80" t="s">
        <v>591</v>
      </c>
      <c r="M80" t="s">
        <v>592</v>
      </c>
      <c r="N80" t="s">
        <v>217</v>
      </c>
      <c r="O80">
        <v>7600001</v>
      </c>
      <c r="P80" t="s">
        <v>592</v>
      </c>
      <c r="Q80" t="s">
        <v>217</v>
      </c>
      <c r="R80">
        <v>7600001</v>
      </c>
      <c r="S80" t="s">
        <v>65</v>
      </c>
      <c r="T80" t="s">
        <v>53</v>
      </c>
      <c r="U80"/>
      <c r="V80"/>
      <c r="W80"/>
      <c r="X80"/>
      <c r="Y80"/>
      <c r="Z80" t="s">
        <v>68</v>
      </c>
      <c r="AA80"/>
      <c r="AB80" t="s">
        <v>46</v>
      </c>
      <c r="AC80" t="s">
        <v>593</v>
      </c>
      <c r="AD80" t="s">
        <v>43</v>
      </c>
      <c r="AE80">
        <v>4761</v>
      </c>
      <c r="AF80" t="s">
        <v>53</v>
      </c>
      <c r="AG80"/>
      <c r="AH80" t="s">
        <v>53</v>
      </c>
      <c r="AI80" t="s">
        <v>594</v>
      </c>
    </row>
    <row r="81" spans="1:36">
      <c r="A81" t="s">
        <v>595</v>
      </c>
      <c r="B81" t="s">
        <v>36</v>
      </c>
      <c r="C81" t="s">
        <v>596</v>
      </c>
      <c r="D81"/>
      <c r="E81"/>
      <c r="F81"/>
      <c r="G81"/>
      <c r="H81" t="s">
        <v>597</v>
      </c>
      <c r="I81" t="s">
        <v>38</v>
      </c>
      <c r="J81">
        <v>900608654</v>
      </c>
      <c r="K81">
        <v>2</v>
      </c>
      <c r="L81" t="s">
        <v>598</v>
      </c>
      <c r="M81" t="s">
        <v>599</v>
      </c>
      <c r="N81" t="s">
        <v>41</v>
      </c>
      <c r="O81">
        <v>111156</v>
      </c>
      <c r="P81" t="s">
        <v>599</v>
      </c>
      <c r="Q81" t="s">
        <v>41</v>
      </c>
      <c r="R81">
        <v>111156</v>
      </c>
      <c r="S81" t="s">
        <v>65</v>
      </c>
      <c r="T81" t="s">
        <v>43</v>
      </c>
      <c r="U81" t="s">
        <v>600</v>
      </c>
      <c r="V81"/>
      <c r="W81"/>
      <c r="X81"/>
      <c r="Y81"/>
      <c r="Z81" t="s">
        <v>55</v>
      </c>
      <c r="AA81"/>
      <c r="AB81" t="s">
        <v>46</v>
      </c>
      <c r="AC81" t="s">
        <v>601</v>
      </c>
      <c r="AD81" t="s">
        <v>43</v>
      </c>
      <c r="AE81">
        <v>5811</v>
      </c>
      <c r="AF81" t="s">
        <v>43</v>
      </c>
      <c r="AG81">
        <v>5811</v>
      </c>
      <c r="AH81" t="s">
        <v>43</v>
      </c>
      <c r="AI81" t="s">
        <v>602</v>
      </c>
    </row>
    <row r="82" spans="1:36">
      <c r="A82" t="s">
        <v>603</v>
      </c>
      <c r="B82" t="s">
        <v>36</v>
      </c>
      <c r="C82" t="s">
        <v>604</v>
      </c>
      <c r="D82"/>
      <c r="E82"/>
      <c r="F82"/>
      <c r="G82"/>
      <c r="H82" t="s">
        <v>605</v>
      </c>
      <c r="I82" t="s">
        <v>38</v>
      </c>
      <c r="J82">
        <v>901726494</v>
      </c>
      <c r="K82">
        <v>1</v>
      </c>
      <c r="L82" t="s">
        <v>606</v>
      </c>
      <c r="M82" t="s">
        <v>607</v>
      </c>
      <c r="N82" t="s">
        <v>41</v>
      </c>
      <c r="O82">
        <v>110811</v>
      </c>
      <c r="P82" t="s">
        <v>607</v>
      </c>
      <c r="Q82" t="s">
        <v>41</v>
      </c>
      <c r="R82">
        <v>110811</v>
      </c>
      <c r="S82" t="s">
        <v>65</v>
      </c>
      <c r="T82" t="s">
        <v>43</v>
      </c>
      <c r="U82"/>
      <c r="V82"/>
      <c r="W82"/>
      <c r="X82"/>
      <c r="Y82"/>
      <c r="Z82" t="s">
        <v>55</v>
      </c>
      <c r="AA82"/>
      <c r="AB82" t="s">
        <v>46</v>
      </c>
      <c r="AC82" t="s">
        <v>608</v>
      </c>
      <c r="AD82" t="s">
        <v>43</v>
      </c>
      <c r="AE82">
        <v>4761</v>
      </c>
      <c r="AF82" t="s">
        <v>43</v>
      </c>
      <c r="AG82">
        <v>4761</v>
      </c>
      <c r="AH82" t="s">
        <v>43</v>
      </c>
      <c r="AI82" t="s">
        <v>609</v>
      </c>
    </row>
    <row r="83" spans="1:36">
      <c r="A83" t="s">
        <v>610</v>
      </c>
      <c r="B83" t="s">
        <v>36</v>
      </c>
      <c r="C83" t="s">
        <v>611</v>
      </c>
      <c r="D83"/>
      <c r="E83"/>
      <c r="F83"/>
      <c r="G83"/>
      <c r="H83" t="s">
        <v>612</v>
      </c>
      <c r="I83" t="s">
        <v>38</v>
      </c>
      <c r="J83">
        <v>9015056048</v>
      </c>
      <c r="K83">
        <v>4</v>
      </c>
      <c r="L83" t="s">
        <v>613</v>
      </c>
      <c r="M83" t="s">
        <v>614</v>
      </c>
      <c r="N83" t="s">
        <v>41</v>
      </c>
      <c r="O83">
        <v>111111</v>
      </c>
      <c r="P83" t="s">
        <v>614</v>
      </c>
      <c r="Q83" t="s">
        <v>41</v>
      </c>
      <c r="R83">
        <v>111111</v>
      </c>
      <c r="S83" t="s">
        <v>42</v>
      </c>
      <c r="T83" t="s">
        <v>53</v>
      </c>
      <c r="U83" t="s">
        <v>615</v>
      </c>
      <c r="V83"/>
      <c r="W83"/>
      <c r="X83"/>
      <c r="Y83"/>
      <c r="Z83" t="s">
        <v>55</v>
      </c>
      <c r="AA83"/>
      <c r="AB83" t="s">
        <v>46</v>
      </c>
      <c r="AC83" t="s">
        <v>616</v>
      </c>
      <c r="AD83" t="s">
        <v>53</v>
      </c>
      <c r="AE83" t="s">
        <v>57</v>
      </c>
      <c r="AF83" t="s">
        <v>43</v>
      </c>
      <c r="AG83">
        <v>4761</v>
      </c>
      <c r="AH83" t="s">
        <v>53</v>
      </c>
      <c r="AI83" t="s">
        <v>617</v>
      </c>
    </row>
    <row r="84" spans="1:36">
      <c r="A84" t="s">
        <v>618</v>
      </c>
      <c r="B84" t="s">
        <v>59</v>
      </c>
      <c r="C84"/>
      <c r="D84" t="s">
        <v>619</v>
      </c>
      <c r="E84" t="s">
        <v>620</v>
      </c>
      <c r="F84" t="s">
        <v>621</v>
      </c>
      <c r="G84" t="s">
        <v>622</v>
      </c>
      <c r="H84" t="s">
        <v>623</v>
      </c>
      <c r="I84" t="s">
        <v>64</v>
      </c>
      <c r="J84">
        <v>1040180791</v>
      </c>
      <c r="K84"/>
      <c r="L84"/>
      <c r="M84"/>
      <c r="N84"/>
      <c r="O84"/>
      <c r="P84"/>
      <c r="Q84"/>
      <c r="R84"/>
      <c r="S84" t="s">
        <v>42</v>
      </c>
      <c r="T84" t="s">
        <v>53</v>
      </c>
      <c r="U84"/>
      <c r="V84">
        <v>3218104522</v>
      </c>
      <c r="W84"/>
      <c r="X84">
        <v>3218104522</v>
      </c>
      <c r="Y84" t="s">
        <v>624</v>
      </c>
      <c r="Z84" t="s">
        <v>89</v>
      </c>
      <c r="AA84"/>
      <c r="AB84"/>
      <c r="AC84"/>
      <c r="AD84" t="s">
        <v>53</v>
      </c>
      <c r="AE84" t="s">
        <v>57</v>
      </c>
      <c r="AF84" t="s">
        <v>53</v>
      </c>
      <c r="AG84"/>
      <c r="AH84" t="s">
        <v>53</v>
      </c>
      <c r="AI84" t="s">
        <v>625</v>
      </c>
    </row>
    <row r="85" spans="1:36">
      <c r="A85" t="s">
        <v>626</v>
      </c>
      <c r="B85" t="s">
        <v>59</v>
      </c>
      <c r="C85"/>
      <c r="D85" t="s">
        <v>627</v>
      </c>
      <c r="E85" t="s">
        <v>620</v>
      </c>
      <c r="F85" t="s">
        <v>628</v>
      </c>
      <c r="G85" t="s">
        <v>629</v>
      </c>
      <c r="H85" t="s">
        <v>630</v>
      </c>
      <c r="I85" t="s">
        <v>64</v>
      </c>
      <c r="J85">
        <v>1036397065</v>
      </c>
      <c r="K85"/>
      <c r="L85"/>
      <c r="M85"/>
      <c r="N85"/>
      <c r="O85"/>
      <c r="P85"/>
      <c r="Q85"/>
      <c r="R85"/>
      <c r="S85" t="s">
        <v>42</v>
      </c>
      <c r="T85" t="s">
        <v>53</v>
      </c>
      <c r="U85" t="s">
        <v>631</v>
      </c>
      <c r="V85">
        <v>3147333189</v>
      </c>
      <c r="W85"/>
      <c r="X85">
        <v>3147333189</v>
      </c>
      <c r="Y85" t="s">
        <v>632</v>
      </c>
      <c r="Z85" t="s">
        <v>89</v>
      </c>
      <c r="AA85"/>
      <c r="AB85"/>
      <c r="AC85"/>
      <c r="AD85" t="s">
        <v>53</v>
      </c>
      <c r="AE85" t="s">
        <v>57</v>
      </c>
      <c r="AF85" t="s">
        <v>53</v>
      </c>
      <c r="AG85"/>
      <c r="AH85" t="s">
        <v>53</v>
      </c>
      <c r="AI85" t="s">
        <v>633</v>
      </c>
    </row>
    <row r="86" spans="1:36">
      <c r="A86" t="s">
        <v>634</v>
      </c>
      <c r="B86" t="s">
        <v>36</v>
      </c>
      <c r="C86" t="s">
        <v>635</v>
      </c>
      <c r="D86"/>
      <c r="E86"/>
      <c r="F86"/>
      <c r="G86"/>
      <c r="H86" t="s">
        <v>636</v>
      </c>
      <c r="I86" t="s">
        <v>38</v>
      </c>
      <c r="J86">
        <v>901770010</v>
      </c>
      <c r="K86">
        <v>5</v>
      </c>
      <c r="L86">
        <v>364837</v>
      </c>
      <c r="M86" t="s">
        <v>637</v>
      </c>
      <c r="N86" t="s">
        <v>638</v>
      </c>
      <c r="O86">
        <v>730006</v>
      </c>
      <c r="P86" t="s">
        <v>637</v>
      </c>
      <c r="Q86" t="s">
        <v>638</v>
      </c>
      <c r="R86">
        <v>730006</v>
      </c>
      <c r="S86" t="s">
        <v>65</v>
      </c>
      <c r="T86" t="s">
        <v>43</v>
      </c>
      <c r="U86"/>
      <c r="V86"/>
      <c r="W86"/>
      <c r="X86"/>
      <c r="Y86"/>
      <c r="Z86" t="s">
        <v>55</v>
      </c>
      <c r="AA86"/>
      <c r="AB86" t="s">
        <v>46</v>
      </c>
      <c r="AC86" t="s">
        <v>639</v>
      </c>
      <c r="AD86" t="s">
        <v>53</v>
      </c>
      <c r="AE86" t="s">
        <v>57</v>
      </c>
      <c r="AF86" t="s">
        <v>53</v>
      </c>
      <c r="AG86"/>
      <c r="AH86" t="s">
        <v>43</v>
      </c>
      <c r="AI86" t="s">
        <v>640</v>
      </c>
    </row>
    <row r="87" spans="1:36">
      <c r="A87" t="s">
        <v>641</v>
      </c>
      <c r="B87" t="s">
        <v>59</v>
      </c>
      <c r="C87"/>
      <c r="D87" t="s">
        <v>642</v>
      </c>
      <c r="E87" t="s">
        <v>643</v>
      </c>
      <c r="F87" t="s">
        <v>492</v>
      </c>
      <c r="G87" t="s">
        <v>644</v>
      </c>
      <c r="H87" t="s">
        <v>645</v>
      </c>
      <c r="I87" t="s">
        <v>38</v>
      </c>
      <c r="J87">
        <v>52793674</v>
      </c>
      <c r="K87">
        <v>5</v>
      </c>
      <c r="L87" t="s">
        <v>646</v>
      </c>
      <c r="M87"/>
      <c r="N87"/>
      <c r="O87"/>
      <c r="P87"/>
      <c r="Q87"/>
      <c r="R87"/>
      <c r="S87" t="s">
        <v>321</v>
      </c>
      <c r="T87" t="s">
        <v>53</v>
      </c>
      <c r="U87"/>
      <c r="V87">
        <v>3134708080</v>
      </c>
      <c r="W87"/>
      <c r="X87"/>
      <c r="Y87" t="s">
        <v>647</v>
      </c>
      <c r="Z87" t="s">
        <v>89</v>
      </c>
      <c r="AA87"/>
      <c r="AB87"/>
      <c r="AC87"/>
      <c r="AD87" t="s">
        <v>53</v>
      </c>
      <c r="AE87">
        <v>4761</v>
      </c>
      <c r="AF87" t="s">
        <v>53</v>
      </c>
      <c r="AG87"/>
      <c r="AH87" t="s">
        <v>53</v>
      </c>
      <c r="AI87" t="s">
        <v>648</v>
      </c>
    </row>
    <row r="88" spans="1:36">
      <c r="A88" t="s">
        <v>649</v>
      </c>
      <c r="B88" t="s">
        <v>36</v>
      </c>
      <c r="C88" t="s">
        <v>650</v>
      </c>
      <c r="D88"/>
      <c r="E88"/>
      <c r="F88"/>
      <c r="G88"/>
      <c r="H88" t="s">
        <v>651</v>
      </c>
      <c r="I88" t="s">
        <v>38</v>
      </c>
      <c r="J88">
        <v>901737655</v>
      </c>
      <c r="K88">
        <v>6</v>
      </c>
      <c r="L88">
        <v>3710948</v>
      </c>
      <c r="M88" t="s">
        <v>652</v>
      </c>
      <c r="N88" t="s">
        <v>41</v>
      </c>
      <c r="O88">
        <v>110911</v>
      </c>
      <c r="P88" t="s">
        <v>652</v>
      </c>
      <c r="Q88" t="s">
        <v>41</v>
      </c>
      <c r="R88">
        <v>110911</v>
      </c>
      <c r="S88" t="s">
        <v>65</v>
      </c>
      <c r="T88" t="s">
        <v>43</v>
      </c>
      <c r="U88" t="s">
        <v>653</v>
      </c>
      <c r="V88"/>
      <c r="W88"/>
      <c r="X88"/>
      <c r="Y88"/>
      <c r="Z88" t="s">
        <v>55</v>
      </c>
      <c r="AA88"/>
      <c r="AB88" t="s">
        <v>46</v>
      </c>
      <c r="AC88" t="s">
        <v>654</v>
      </c>
      <c r="AD88" t="s">
        <v>43</v>
      </c>
      <c r="AE88">
        <v>4761</v>
      </c>
      <c r="AF88" t="s">
        <v>53</v>
      </c>
      <c r="AG88"/>
      <c r="AH88" t="s">
        <v>43</v>
      </c>
      <c r="AI88" t="s">
        <v>655</v>
      </c>
    </row>
    <row r="89" spans="1:36">
      <c r="A89" t="s">
        <v>656</v>
      </c>
      <c r="B89" t="s">
        <v>59</v>
      </c>
      <c r="C89"/>
      <c r="D89" t="s">
        <v>549</v>
      </c>
      <c r="E89"/>
      <c r="F89" t="s">
        <v>657</v>
      </c>
      <c r="G89" t="s">
        <v>658</v>
      </c>
      <c r="H89" t="s">
        <v>659</v>
      </c>
      <c r="I89" t="s">
        <v>64</v>
      </c>
      <c r="J89">
        <v>24337552</v>
      </c>
      <c r="K89"/>
      <c r="L89"/>
      <c r="M89"/>
      <c r="N89"/>
      <c r="O89"/>
      <c r="P89"/>
      <c r="Q89"/>
      <c r="R89"/>
      <c r="S89" t="s">
        <v>42</v>
      </c>
      <c r="T89" t="s">
        <v>53</v>
      </c>
      <c r="U89"/>
      <c r="V89">
        <v>3167302208</v>
      </c>
      <c r="W89"/>
      <c r="X89">
        <v>3167302208</v>
      </c>
      <c r="Y89" t="s">
        <v>660</v>
      </c>
      <c r="Z89" t="s">
        <v>89</v>
      </c>
      <c r="AA89"/>
      <c r="AB89"/>
      <c r="AC89"/>
      <c r="AD89" t="s">
        <v>53</v>
      </c>
      <c r="AE89" t="s">
        <v>57</v>
      </c>
      <c r="AF89" t="s">
        <v>53</v>
      </c>
      <c r="AG89"/>
      <c r="AH89" t="s">
        <v>53</v>
      </c>
      <c r="AI89" t="s">
        <v>661</v>
      </c>
    </row>
    <row r="90" spans="1:36">
      <c r="A90" t="s">
        <v>662</v>
      </c>
      <c r="B90" t="s">
        <v>59</v>
      </c>
      <c r="C90"/>
      <c r="D90" t="s">
        <v>663</v>
      </c>
      <c r="E90"/>
      <c r="F90" t="s">
        <v>664</v>
      </c>
      <c r="G90" t="s">
        <v>665</v>
      </c>
      <c r="H90" t="s">
        <v>666</v>
      </c>
      <c r="I90" t="s">
        <v>38</v>
      </c>
      <c r="J90">
        <v>79566159</v>
      </c>
      <c r="K90">
        <v>9</v>
      </c>
      <c r="L90"/>
      <c r="M90"/>
      <c r="N90"/>
      <c r="O90"/>
      <c r="P90"/>
      <c r="Q90"/>
      <c r="R90"/>
      <c r="S90" t="s">
        <v>42</v>
      </c>
      <c r="T90" t="s">
        <v>53</v>
      </c>
      <c r="U90"/>
      <c r="V90">
        <v>3054560726</v>
      </c>
      <c r="W90"/>
      <c r="X90">
        <v>3208367652</v>
      </c>
      <c r="Y90" t="s">
        <v>667</v>
      </c>
      <c r="Z90" t="s">
        <v>68</v>
      </c>
      <c r="AA90"/>
      <c r="AB90"/>
      <c r="AC90"/>
      <c r="AD90" t="s">
        <v>53</v>
      </c>
      <c r="AE90" t="s">
        <v>57</v>
      </c>
      <c r="AF90" t="s">
        <v>53</v>
      </c>
      <c r="AG90"/>
      <c r="AH90" t="s">
        <v>53</v>
      </c>
      <c r="AI90" t="s">
        <v>668</v>
      </c>
    </row>
    <row r="91" spans="1:36">
      <c r="A91" t="s">
        <v>669</v>
      </c>
      <c r="B91" t="s">
        <v>59</v>
      </c>
      <c r="C91"/>
      <c r="D91" t="s">
        <v>670</v>
      </c>
      <c r="E91" t="s">
        <v>671</v>
      </c>
      <c r="F91" t="s">
        <v>672</v>
      </c>
      <c r="G91" t="s">
        <v>673</v>
      </c>
      <c r="H91" t="s">
        <v>674</v>
      </c>
      <c r="I91" t="s">
        <v>64</v>
      </c>
      <c r="J91">
        <v>41784803</v>
      </c>
      <c r="K91"/>
      <c r="L91"/>
      <c r="M91"/>
      <c r="N91"/>
      <c r="O91"/>
      <c r="P91"/>
      <c r="Q91"/>
      <c r="R91"/>
      <c r="S91" t="s">
        <v>321</v>
      </c>
      <c r="T91" t="s">
        <v>53</v>
      </c>
      <c r="U91" t="s">
        <v>675</v>
      </c>
      <c r="V91">
        <v>3053635072</v>
      </c>
      <c r="W91"/>
      <c r="X91">
        <v>3053635072</v>
      </c>
      <c r="Y91" t="s">
        <v>676</v>
      </c>
      <c r="Z91" t="s">
        <v>68</v>
      </c>
      <c r="AA91"/>
      <c r="AB91"/>
      <c r="AC91"/>
      <c r="AD91" t="s">
        <v>53</v>
      </c>
      <c r="AE91" t="s">
        <v>57</v>
      </c>
      <c r="AF91" t="s">
        <v>53</v>
      </c>
      <c r="AG91"/>
      <c r="AH91" t="s">
        <v>43</v>
      </c>
      <c r="AI91" t="s">
        <v>677</v>
      </c>
    </row>
    <row r="92" spans="1:36">
      <c r="A92" t="s">
        <v>678</v>
      </c>
      <c r="B92" t="s">
        <v>36</v>
      </c>
      <c r="C92" t="s">
        <v>679</v>
      </c>
      <c r="D92"/>
      <c r="E92"/>
      <c r="F92"/>
      <c r="G92"/>
      <c r="H92" t="s">
        <v>680</v>
      </c>
      <c r="I92" t="s">
        <v>38</v>
      </c>
      <c r="J92">
        <v>901753576</v>
      </c>
      <c r="K92">
        <v>1</v>
      </c>
      <c r="L92" t="s">
        <v>681</v>
      </c>
      <c r="M92" t="s">
        <v>682</v>
      </c>
      <c r="N92" t="s">
        <v>41</v>
      </c>
      <c r="O92">
        <v>110231</v>
      </c>
      <c r="P92" t="s">
        <v>682</v>
      </c>
      <c r="Q92" t="s">
        <v>41</v>
      </c>
      <c r="R92">
        <v>110231</v>
      </c>
      <c r="S92" t="s">
        <v>65</v>
      </c>
      <c r="T92" t="s">
        <v>53</v>
      </c>
      <c r="U92"/>
      <c r="V92"/>
      <c r="W92"/>
      <c r="X92"/>
      <c r="Y92"/>
      <c r="Z92" t="s">
        <v>55</v>
      </c>
      <c r="AA92"/>
      <c r="AB92" t="s">
        <v>46</v>
      </c>
      <c r="AC92" t="s">
        <v>683</v>
      </c>
      <c r="AD92" t="s">
        <v>43</v>
      </c>
      <c r="AE92">
        <v>4761</v>
      </c>
      <c r="AF92" t="s">
        <v>43</v>
      </c>
      <c r="AG92">
        <v>4761</v>
      </c>
      <c r="AH92" t="s">
        <v>43</v>
      </c>
      <c r="AI92" t="s">
        <v>684</v>
      </c>
    </row>
    <row r="93" spans="1:36">
      <c r="A93" t="s">
        <v>685</v>
      </c>
      <c r="B93" t="s">
        <v>59</v>
      </c>
      <c r="C93"/>
      <c r="D93" t="s">
        <v>347</v>
      </c>
      <c r="E93" t="s">
        <v>686</v>
      </c>
      <c r="F93" t="s">
        <v>425</v>
      </c>
      <c r="G93" t="s">
        <v>687</v>
      </c>
      <c r="H93" t="s">
        <v>688</v>
      </c>
      <c r="I93" t="s">
        <v>64</v>
      </c>
      <c r="J93">
        <v>1019141519</v>
      </c>
      <c r="K93"/>
      <c r="L93"/>
      <c r="M93"/>
      <c r="N93"/>
      <c r="O93"/>
      <c r="P93"/>
      <c r="Q93"/>
      <c r="R93"/>
      <c r="S93" t="s">
        <v>42</v>
      </c>
      <c r="T93" t="s">
        <v>53</v>
      </c>
      <c r="U93" t="s">
        <v>689</v>
      </c>
      <c r="V93">
        <v>3044932532</v>
      </c>
      <c r="W93"/>
      <c r="X93">
        <v>3044932532</v>
      </c>
      <c r="Y93" t="s">
        <v>690</v>
      </c>
      <c r="Z93" t="s">
        <v>89</v>
      </c>
      <c r="AA93"/>
      <c r="AB93"/>
      <c r="AC93"/>
      <c r="AD93" t="s">
        <v>53</v>
      </c>
      <c r="AE93" t="s">
        <v>57</v>
      </c>
      <c r="AF93" t="s">
        <v>53</v>
      </c>
      <c r="AG93"/>
      <c r="AH93" t="s">
        <v>53</v>
      </c>
      <c r="AI93" t="s">
        <v>691</v>
      </c>
    </row>
    <row r="94" spans="1:36">
      <c r="A94" t="s">
        <v>692</v>
      </c>
      <c r="B94" t="s">
        <v>36</v>
      </c>
      <c r="C94" t="s">
        <v>693</v>
      </c>
      <c r="D94"/>
      <c r="E94"/>
      <c r="F94"/>
      <c r="G94"/>
      <c r="H94" t="s">
        <v>694</v>
      </c>
      <c r="I94" t="s">
        <v>38</v>
      </c>
      <c r="J94">
        <v>901801917</v>
      </c>
      <c r="K94">
        <v>4</v>
      </c>
      <c r="L94"/>
      <c r="M94" t="s">
        <v>695</v>
      </c>
      <c r="N94" t="s">
        <v>86</v>
      </c>
      <c r="O94" t="s">
        <v>176</v>
      </c>
      <c r="P94" t="s">
        <v>695</v>
      </c>
      <c r="Q94" t="s">
        <v>86</v>
      </c>
      <c r="R94" t="s">
        <v>176</v>
      </c>
      <c r="S94" t="s">
        <v>42</v>
      </c>
      <c r="T94" t="s">
        <v>53</v>
      </c>
      <c r="U94"/>
      <c r="V94"/>
      <c r="W94"/>
      <c r="X94"/>
      <c r="Y94"/>
      <c r="Z94" t="s">
        <v>68</v>
      </c>
      <c r="AA94"/>
      <c r="AB94" t="s">
        <v>46</v>
      </c>
      <c r="AC94" t="s">
        <v>696</v>
      </c>
      <c r="AD94" t="s">
        <v>53</v>
      </c>
      <c r="AE94" t="s">
        <v>57</v>
      </c>
      <c r="AF94" t="s">
        <v>53</v>
      </c>
      <c r="AG94"/>
      <c r="AH94" t="s">
        <v>53</v>
      </c>
      <c r="AI94" t="s">
        <v>697</v>
      </c>
    </row>
    <row r="95" spans="1:36">
      <c r="A95" t="s">
        <v>698</v>
      </c>
      <c r="B95" t="s">
        <v>36</v>
      </c>
      <c r="C95" t="s">
        <v>699</v>
      </c>
      <c r="D95"/>
      <c r="E95"/>
      <c r="F95"/>
      <c r="G95"/>
      <c r="H95" t="s">
        <v>700</v>
      </c>
      <c r="I95" t="s">
        <v>38</v>
      </c>
      <c r="J95">
        <v>800087989</v>
      </c>
      <c r="K95">
        <v>4</v>
      </c>
      <c r="L95" t="s">
        <v>701</v>
      </c>
      <c r="M95" t="s">
        <v>702</v>
      </c>
      <c r="N95" t="s">
        <v>703</v>
      </c>
      <c r="O95"/>
      <c r="P95" t="s">
        <v>702</v>
      </c>
      <c r="Q95" t="s">
        <v>703</v>
      </c>
      <c r="R95"/>
      <c r="S95" t="s">
        <v>65</v>
      </c>
      <c r="T95" t="s">
        <v>43</v>
      </c>
      <c r="U95" t="s">
        <v>704</v>
      </c>
      <c r="V95"/>
      <c r="W95"/>
      <c r="X95"/>
      <c r="Y95"/>
      <c r="Z95" t="s">
        <v>45</v>
      </c>
      <c r="AA95"/>
      <c r="AB95" t="s">
        <v>90</v>
      </c>
      <c r="AC95" t="s">
        <v>705</v>
      </c>
      <c r="AD95" t="s">
        <v>43</v>
      </c>
      <c r="AE95">
        <v>6492</v>
      </c>
      <c r="AF95" t="s">
        <v>53</v>
      </c>
      <c r="AG95"/>
      <c r="AH95" t="s">
        <v>43</v>
      </c>
      <c r="AI95" t="s">
        <v>706</v>
      </c>
    </row>
    <row r="96" spans="1:36">
      <c r="A96" t="s">
        <v>707</v>
      </c>
      <c r="B96" t="s">
        <v>36</v>
      </c>
      <c r="C96" t="s">
        <v>708</v>
      </c>
      <c r="D96"/>
      <c r="E96"/>
      <c r="F96"/>
      <c r="G96"/>
      <c r="H96" t="s">
        <v>462</v>
      </c>
      <c r="I96" t="s">
        <v>38</v>
      </c>
      <c r="J96">
        <v>901361159</v>
      </c>
      <c r="K96">
        <v>9</v>
      </c>
      <c r="L96">
        <v>97217</v>
      </c>
      <c r="M96" t="s">
        <v>463</v>
      </c>
      <c r="N96" t="s">
        <v>464</v>
      </c>
      <c r="O96" t="s">
        <v>465</v>
      </c>
      <c r="P96" t="s">
        <v>463</v>
      </c>
      <c r="Q96" t="s">
        <v>464</v>
      </c>
      <c r="R96" t="s">
        <v>465</v>
      </c>
      <c r="S96" t="s">
        <v>42</v>
      </c>
      <c r="T96" t="s">
        <v>53</v>
      </c>
      <c r="U96" t="s">
        <v>466</v>
      </c>
      <c r="V96"/>
      <c r="W96"/>
      <c r="X96"/>
      <c r="Y96"/>
      <c r="Z96" t="s">
        <v>45</v>
      </c>
      <c r="AA96">
        <v>18764059619461</v>
      </c>
      <c r="AB96" t="s">
        <v>310</v>
      </c>
      <c r="AC96" t="s">
        <v>467</v>
      </c>
      <c r="AD96" t="s">
        <v>43</v>
      </c>
      <c r="AE96">
        <v>8299</v>
      </c>
      <c r="AF96" t="s">
        <v>53</v>
      </c>
      <c r="AG96"/>
      <c r="AH96" t="s">
        <v>43</v>
      </c>
      <c r="AI96" t="s">
        <v>709</v>
      </c>
    </row>
    <row r="97" spans="1:36">
      <c r="A97" t="s">
        <v>710</v>
      </c>
      <c r="B97" t="s">
        <v>36</v>
      </c>
      <c r="C97" t="s">
        <v>711</v>
      </c>
      <c r="D97"/>
      <c r="E97"/>
      <c r="F97"/>
      <c r="G97"/>
      <c r="H97"/>
      <c r="I97" t="s">
        <v>38</v>
      </c>
      <c r="J97">
        <v>901821300</v>
      </c>
      <c r="K97">
        <v>6</v>
      </c>
      <c r="L97"/>
      <c r="M97" t="s">
        <v>712</v>
      </c>
      <c r="N97" t="s">
        <v>217</v>
      </c>
      <c r="O97">
        <v>760013</v>
      </c>
      <c r="P97" t="s">
        <v>712</v>
      </c>
      <c r="Q97" t="s">
        <v>217</v>
      </c>
      <c r="R97">
        <v>760013</v>
      </c>
      <c r="S97" t="s">
        <v>42</v>
      </c>
      <c r="T97" t="s">
        <v>53</v>
      </c>
      <c r="U97" t="s">
        <v>713</v>
      </c>
      <c r="V97"/>
      <c r="W97"/>
      <c r="X97"/>
      <c r="Y97"/>
      <c r="Z97" t="s">
        <v>68</v>
      </c>
      <c r="AA97"/>
      <c r="AB97" t="s">
        <v>46</v>
      </c>
      <c r="AC97" t="s">
        <v>714</v>
      </c>
      <c r="AD97" t="s">
        <v>43</v>
      </c>
      <c r="AE97">
        <v>4711</v>
      </c>
      <c r="AF97" t="s">
        <v>53</v>
      </c>
      <c r="AG97"/>
      <c r="AH97" t="s">
        <v>43</v>
      </c>
      <c r="AI97" t="s">
        <v>715</v>
      </c>
    </row>
    <row r="98" spans="1:36">
      <c r="A98" t="s">
        <v>716</v>
      </c>
      <c r="B98" t="s">
        <v>36</v>
      </c>
      <c r="C98" t="s">
        <v>717</v>
      </c>
      <c r="D98"/>
      <c r="E98"/>
      <c r="F98"/>
      <c r="G98"/>
      <c r="H98" t="s">
        <v>717</v>
      </c>
      <c r="I98" t="s">
        <v>38</v>
      </c>
      <c r="J98">
        <v>800142008</v>
      </c>
      <c r="K98">
        <v>1</v>
      </c>
      <c r="L98">
        <v>470765</v>
      </c>
      <c r="M98" t="s">
        <v>718</v>
      </c>
      <c r="N98" t="s">
        <v>41</v>
      </c>
      <c r="O98">
        <v>111121</v>
      </c>
      <c r="P98" t="s">
        <v>718</v>
      </c>
      <c r="Q98" t="s">
        <v>41</v>
      </c>
      <c r="R98">
        <v>111121</v>
      </c>
      <c r="S98" t="s">
        <v>42</v>
      </c>
      <c r="T98" t="s">
        <v>53</v>
      </c>
      <c r="U98"/>
      <c r="V98"/>
      <c r="W98"/>
      <c r="X98"/>
      <c r="Y98"/>
      <c r="Z98" t="s">
        <v>55</v>
      </c>
      <c r="AA98">
        <v>5466922001731554</v>
      </c>
      <c r="AB98" t="s">
        <v>156</v>
      </c>
      <c r="AC98" t="s">
        <v>719</v>
      </c>
      <c r="AD98" t="s">
        <v>53</v>
      </c>
      <c r="AE98" t="s">
        <v>57</v>
      </c>
      <c r="AF98" t="s">
        <v>43</v>
      </c>
      <c r="AG98">
        <v>4761</v>
      </c>
      <c r="AH98" t="s">
        <v>43</v>
      </c>
      <c r="AI98" t="s">
        <v>108</v>
      </c>
    </row>
    <row r="99" spans="1:36">
      <c r="A99" t="s">
        <v>720</v>
      </c>
      <c r="B99" t="s">
        <v>36</v>
      </c>
      <c r="C99" t="s">
        <v>721</v>
      </c>
      <c r="D99"/>
      <c r="E99"/>
      <c r="F99"/>
      <c r="G99"/>
      <c r="H99"/>
      <c r="I99" t="s">
        <v>38</v>
      </c>
      <c r="J99">
        <v>811033607</v>
      </c>
      <c r="K99">
        <v>4</v>
      </c>
      <c r="L99"/>
      <c r="M99" t="s">
        <v>722</v>
      </c>
      <c r="N99" t="s">
        <v>723</v>
      </c>
      <c r="O99" t="s">
        <v>724</v>
      </c>
      <c r="P99" t="s">
        <v>722</v>
      </c>
      <c r="Q99" t="s">
        <v>723</v>
      </c>
      <c r="R99" t="s">
        <v>724</v>
      </c>
      <c r="S99" t="s">
        <v>65</v>
      </c>
      <c r="T99" t="s">
        <v>43</v>
      </c>
      <c r="U99" t="s">
        <v>725</v>
      </c>
      <c r="V99"/>
      <c r="W99"/>
      <c r="X99"/>
      <c r="Y99"/>
      <c r="Z99" t="s">
        <v>45</v>
      </c>
      <c r="AA99"/>
      <c r="AB99" t="s">
        <v>90</v>
      </c>
      <c r="AC99" t="s">
        <v>726</v>
      </c>
      <c r="AD99" t="s">
        <v>43</v>
      </c>
      <c r="AE99">
        <v>9102</v>
      </c>
      <c r="AF99" t="s">
        <v>53</v>
      </c>
      <c r="AG99"/>
      <c r="AH99" t="s">
        <v>43</v>
      </c>
      <c r="AI99" t="s">
        <v>727</v>
      </c>
    </row>
    <row r="100" spans="1:36">
      <c r="A100" t="s">
        <v>728</v>
      </c>
      <c r="B100" t="s">
        <v>36</v>
      </c>
      <c r="C100" t="s">
        <v>729</v>
      </c>
      <c r="D100"/>
      <c r="E100"/>
      <c r="F100"/>
      <c r="G100"/>
      <c r="H100"/>
      <c r="I100" t="s">
        <v>38</v>
      </c>
      <c r="J100">
        <v>900770145</v>
      </c>
      <c r="K100">
        <v>7</v>
      </c>
      <c r="L100" t="s">
        <v>730</v>
      </c>
      <c r="M100" t="s">
        <v>731</v>
      </c>
      <c r="N100" t="s">
        <v>732</v>
      </c>
      <c r="O100">
        <v>270002</v>
      </c>
      <c r="P100" t="s">
        <v>731</v>
      </c>
      <c r="Q100" t="s">
        <v>732</v>
      </c>
      <c r="R100">
        <v>270002</v>
      </c>
      <c r="S100" t="s">
        <v>42</v>
      </c>
      <c r="T100" t="s">
        <v>53</v>
      </c>
      <c r="U100"/>
      <c r="V100"/>
      <c r="W100"/>
      <c r="X100"/>
      <c r="Y100"/>
      <c r="Z100" t="s">
        <v>45</v>
      </c>
      <c r="AA100">
        <v>18764060529583</v>
      </c>
      <c r="AB100" t="s">
        <v>90</v>
      </c>
      <c r="AC100" t="s">
        <v>733</v>
      </c>
      <c r="AD100" t="s">
        <v>43</v>
      </c>
      <c r="AE100">
        <v>4761</v>
      </c>
      <c r="AF100" t="s">
        <v>53</v>
      </c>
      <c r="AG100"/>
      <c r="AH100" t="s">
        <v>43</v>
      </c>
      <c r="AI100" t="s">
        <v>734</v>
      </c>
    </row>
    <row r="101" spans="1:36">
      <c r="A101" t="s">
        <v>735</v>
      </c>
      <c r="B101" t="s">
        <v>36</v>
      </c>
      <c r="C101" t="s">
        <v>736</v>
      </c>
      <c r="D101"/>
      <c r="E101"/>
      <c r="F101"/>
      <c r="G101"/>
      <c r="H101"/>
      <c r="I101" t="s">
        <v>38</v>
      </c>
      <c r="J101">
        <v>900941216</v>
      </c>
      <c r="K101">
        <v>6</v>
      </c>
      <c r="L101" t="s">
        <v>737</v>
      </c>
      <c r="M101" t="s">
        <v>738</v>
      </c>
      <c r="N101" t="s">
        <v>86</v>
      </c>
      <c r="O101" t="s">
        <v>739</v>
      </c>
      <c r="P101" t="s">
        <v>738</v>
      </c>
      <c r="Q101" t="s">
        <v>86</v>
      </c>
      <c r="R101" t="s">
        <v>739</v>
      </c>
      <c r="S101" t="s">
        <v>65</v>
      </c>
      <c r="T101" t="s">
        <v>43</v>
      </c>
      <c r="U101" t="s">
        <v>740</v>
      </c>
      <c r="V101"/>
      <c r="W101"/>
      <c r="X101"/>
      <c r="Y101"/>
      <c r="Z101" t="s">
        <v>45</v>
      </c>
      <c r="AA101"/>
      <c r="AB101" t="s">
        <v>46</v>
      </c>
      <c r="AC101" t="s">
        <v>741</v>
      </c>
      <c r="AD101" t="s">
        <v>43</v>
      </c>
      <c r="AE101">
        <v>5811</v>
      </c>
      <c r="AF101" t="s">
        <v>53</v>
      </c>
      <c r="AG101"/>
      <c r="AH101" t="s">
        <v>53</v>
      </c>
      <c r="AI101" t="s">
        <v>742</v>
      </c>
    </row>
    <row r="102" spans="1:36">
      <c r="A102" t="s">
        <v>743</v>
      </c>
      <c r="B102" t="s">
        <v>36</v>
      </c>
      <c r="C102" t="s">
        <v>744</v>
      </c>
      <c r="D102"/>
      <c r="E102"/>
      <c r="F102"/>
      <c r="G102"/>
      <c r="H102" t="s">
        <v>745</v>
      </c>
      <c r="I102" t="s">
        <v>38</v>
      </c>
      <c r="J102">
        <v>901860161</v>
      </c>
      <c r="K102">
        <v>5</v>
      </c>
      <c r="L102"/>
      <c r="M102" t="s">
        <v>746</v>
      </c>
      <c r="N102" t="s">
        <v>747</v>
      </c>
      <c r="O102">
        <v>520003</v>
      </c>
      <c r="P102" t="s">
        <v>746</v>
      </c>
      <c r="Q102" t="s">
        <v>747</v>
      </c>
      <c r="R102">
        <v>520003</v>
      </c>
      <c r="S102" t="s">
        <v>42</v>
      </c>
      <c r="T102" t="s">
        <v>53</v>
      </c>
      <c r="U102"/>
      <c r="V102"/>
      <c r="W102"/>
      <c r="X102"/>
      <c r="Y102"/>
      <c r="Z102" t="s">
        <v>45</v>
      </c>
      <c r="AA102"/>
      <c r="AB102" t="s">
        <v>46</v>
      </c>
      <c r="AC102" t="s">
        <v>748</v>
      </c>
      <c r="AD102" t="s">
        <v>43</v>
      </c>
      <c r="AE102">
        <v>4761</v>
      </c>
      <c r="AF102" t="s">
        <v>53</v>
      </c>
      <c r="AG102"/>
      <c r="AH102" t="s">
        <v>43</v>
      </c>
      <c r="AI102" t="s">
        <v>749</v>
      </c>
    </row>
    <row r="103" spans="1:36">
      <c r="A103"/>
      <c r="B103" t="s">
        <v>36</v>
      </c>
      <c r="C103" t="s">
        <v>750</v>
      </c>
      <c r="D103"/>
      <c r="E103"/>
      <c r="F103"/>
      <c r="G103"/>
      <c r="H103" t="s">
        <v>750</v>
      </c>
      <c r="I103" t="s">
        <v>38</v>
      </c>
      <c r="J103">
        <v>830064690</v>
      </c>
      <c r="K103">
        <v>8</v>
      </c>
      <c r="L103" t="s">
        <v>751</v>
      </c>
      <c r="M103" t="s">
        <v>752</v>
      </c>
      <c r="N103" t="s">
        <v>41</v>
      </c>
      <c r="O103">
        <v>110231</v>
      </c>
      <c r="P103" t="s">
        <v>752</v>
      </c>
      <c r="Q103" t="s">
        <v>41</v>
      </c>
      <c r="R103">
        <v>110231</v>
      </c>
      <c r="S103" t="s">
        <v>42</v>
      </c>
      <c r="T103" t="s">
        <v>53</v>
      </c>
      <c r="U103"/>
      <c r="V103"/>
      <c r="W103"/>
      <c r="X103"/>
      <c r="Y103"/>
      <c r="Z103" t="s">
        <v>45</v>
      </c>
      <c r="AA103"/>
      <c r="AB103" t="s">
        <v>90</v>
      </c>
      <c r="AC103" t="s">
        <v>753</v>
      </c>
      <c r="AD103" t="s">
        <v>43</v>
      </c>
      <c r="AE103">
        <v>9006</v>
      </c>
      <c r="AF103" t="s">
        <v>43</v>
      </c>
      <c r="AG103">
        <v>9007</v>
      </c>
      <c r="AH103" t="s">
        <v>43</v>
      </c>
      <c r="AI103" t="s">
        <v>754</v>
      </c>
    </row>
    <row r="104" spans="1:36">
      <c r="A104" t="s">
        <v>755</v>
      </c>
      <c r="B104" t="s">
        <v>36</v>
      </c>
      <c r="C104" t="s">
        <v>756</v>
      </c>
      <c r="D104"/>
      <c r="E104"/>
      <c r="F104"/>
      <c r="G104"/>
      <c r="H104" t="s">
        <v>757</v>
      </c>
      <c r="I104" t="s">
        <v>38</v>
      </c>
      <c r="J104">
        <v>820000142</v>
      </c>
      <c r="K104">
        <v>2</v>
      </c>
      <c r="L104"/>
      <c r="M104" t="s">
        <v>758</v>
      </c>
      <c r="N104" t="s">
        <v>41</v>
      </c>
      <c r="O104">
        <v>111311</v>
      </c>
      <c r="P104" t="s">
        <v>758</v>
      </c>
      <c r="Q104" t="s">
        <v>41</v>
      </c>
      <c r="R104">
        <v>111311</v>
      </c>
      <c r="S104" t="s">
        <v>42</v>
      </c>
      <c r="T104" t="s">
        <v>53</v>
      </c>
      <c r="U104"/>
      <c r="V104"/>
      <c r="W104"/>
      <c r="X104"/>
      <c r="Y104"/>
      <c r="Z104" t="s">
        <v>45</v>
      </c>
      <c r="AA104"/>
      <c r="AB104" t="s">
        <v>90</v>
      </c>
      <c r="AC104" t="s">
        <v>759</v>
      </c>
      <c r="AD104" t="s">
        <v>43</v>
      </c>
      <c r="AE104">
        <v>4761</v>
      </c>
      <c r="AF104" t="s">
        <v>43</v>
      </c>
      <c r="AG104">
        <v>4761</v>
      </c>
      <c r="AH104" t="s">
        <v>43</v>
      </c>
      <c r="AI104" t="s">
        <v>760</v>
      </c>
    </row>
    <row r="105" spans="1:36">
      <c r="A105" t="s">
        <v>761</v>
      </c>
      <c r="B105" t="s">
        <v>36</v>
      </c>
      <c r="C105" t="s">
        <v>762</v>
      </c>
      <c r="D105"/>
      <c r="E105"/>
      <c r="F105"/>
      <c r="G105"/>
      <c r="H105" t="s">
        <v>763</v>
      </c>
      <c r="I105" t="s">
        <v>38</v>
      </c>
      <c r="J105">
        <v>901521727</v>
      </c>
      <c r="K105">
        <v>1</v>
      </c>
      <c r="L105">
        <v>137604</v>
      </c>
      <c r="M105" t="s">
        <v>764</v>
      </c>
      <c r="N105" t="s">
        <v>765</v>
      </c>
      <c r="O105">
        <v>700001</v>
      </c>
      <c r="P105" t="s">
        <v>764</v>
      </c>
      <c r="Q105" t="s">
        <v>765</v>
      </c>
      <c r="R105">
        <v>700001</v>
      </c>
      <c r="S105" t="s">
        <v>42</v>
      </c>
      <c r="T105" t="s">
        <v>53</v>
      </c>
      <c r="U105"/>
      <c r="V105"/>
      <c r="W105"/>
      <c r="X105"/>
      <c r="Y105"/>
      <c r="Z105" t="s">
        <v>55</v>
      </c>
      <c r="AA105"/>
      <c r="AB105" t="s">
        <v>46</v>
      </c>
      <c r="AC105" t="s">
        <v>766</v>
      </c>
      <c r="AD105" t="s">
        <v>43</v>
      </c>
      <c r="AE105">
        <v>4761</v>
      </c>
      <c r="AF105" t="s">
        <v>53</v>
      </c>
      <c r="AG105"/>
      <c r="AH105" t="s">
        <v>43</v>
      </c>
      <c r="AI105" t="s">
        <v>58</v>
      </c>
    </row>
    <row r="106" spans="1:36">
      <c r="A106" t="s">
        <v>767</v>
      </c>
      <c r="B106" t="s">
        <v>36</v>
      </c>
      <c r="C106" t="s">
        <v>768</v>
      </c>
      <c r="D106"/>
      <c r="E106"/>
      <c r="F106"/>
      <c r="G106"/>
      <c r="H106"/>
      <c r="I106" t="s">
        <v>38</v>
      </c>
      <c r="J106">
        <v>901637445</v>
      </c>
      <c r="K106">
        <v>7</v>
      </c>
      <c r="L106" t="s">
        <v>769</v>
      </c>
      <c r="M106" t="s">
        <v>770</v>
      </c>
      <c r="N106" t="s">
        <v>41</v>
      </c>
      <c r="O106">
        <v>110231</v>
      </c>
      <c r="P106" t="s">
        <v>770</v>
      </c>
      <c r="Q106" t="s">
        <v>41</v>
      </c>
      <c r="R106">
        <v>110231</v>
      </c>
      <c r="S106" t="s">
        <v>42</v>
      </c>
      <c r="T106" t="s">
        <v>53</v>
      </c>
      <c r="U106"/>
      <c r="V106"/>
      <c r="W106"/>
      <c r="X106"/>
      <c r="Y106"/>
      <c r="Z106" t="s">
        <v>55</v>
      </c>
      <c r="AA106"/>
      <c r="AB106" t="s">
        <v>46</v>
      </c>
      <c r="AC106" t="s">
        <v>771</v>
      </c>
      <c r="AD106" t="s">
        <v>43</v>
      </c>
      <c r="AE106">
        <v>4711</v>
      </c>
      <c r="AF106" t="s">
        <v>43</v>
      </c>
      <c r="AG106">
        <v>4711</v>
      </c>
      <c r="AH106" t="s">
        <v>43</v>
      </c>
      <c r="AI106" t="s">
        <v>772</v>
      </c>
    </row>
    <row r="107" spans="1:36">
      <c r="A107" t="s">
        <v>773</v>
      </c>
      <c r="B107" t="s">
        <v>36</v>
      </c>
      <c r="C107" t="s">
        <v>207</v>
      </c>
      <c r="D107"/>
      <c r="E107"/>
      <c r="F107"/>
      <c r="G107"/>
      <c r="H107"/>
      <c r="I107" t="s">
        <v>38</v>
      </c>
      <c r="J107">
        <v>830141248</v>
      </c>
      <c r="K107">
        <v>5</v>
      </c>
      <c r="L107"/>
      <c r="M107" t="s">
        <v>210</v>
      </c>
      <c r="N107" t="s">
        <v>41</v>
      </c>
      <c r="O107">
        <v>111711</v>
      </c>
      <c r="P107" t="s">
        <v>210</v>
      </c>
      <c r="Q107" t="s">
        <v>41</v>
      </c>
      <c r="R107">
        <v>111711</v>
      </c>
      <c r="S107" t="s">
        <v>65</v>
      </c>
      <c r="T107" t="s">
        <v>53</v>
      </c>
      <c r="U107"/>
      <c r="V107"/>
      <c r="W107"/>
      <c r="X107"/>
      <c r="Y107"/>
      <c r="Z107" t="s">
        <v>45</v>
      </c>
      <c r="AA107"/>
      <c r="AB107" t="s">
        <v>46</v>
      </c>
      <c r="AC107" t="s">
        <v>774</v>
      </c>
      <c r="AD107" t="s">
        <v>43</v>
      </c>
      <c r="AE107">
        <v>5811</v>
      </c>
      <c r="AF107" t="s">
        <v>53</v>
      </c>
      <c r="AG107"/>
      <c r="AH107" t="s">
        <v>53</v>
      </c>
      <c r="AI107" t="s">
        <v>775</v>
      </c>
    </row>
    <row r="108" spans="1:36">
      <c r="A108" t="s">
        <v>776</v>
      </c>
      <c r="B108" t="s">
        <v>59</v>
      </c>
      <c r="C108"/>
      <c r="D108" t="s">
        <v>777</v>
      </c>
      <c r="E108" t="s">
        <v>778</v>
      </c>
      <c r="F108" t="s">
        <v>779</v>
      </c>
      <c r="G108" t="s">
        <v>780</v>
      </c>
      <c r="H108" t="s">
        <v>781</v>
      </c>
      <c r="I108" t="s">
        <v>64</v>
      </c>
      <c r="J108">
        <v>25280194</v>
      </c>
      <c r="K108"/>
      <c r="L108"/>
      <c r="M108"/>
      <c r="N108"/>
      <c r="O108"/>
      <c r="P108"/>
      <c r="Q108"/>
      <c r="R108"/>
      <c r="S108" t="s">
        <v>65</v>
      </c>
      <c r="T108" t="s">
        <v>53</v>
      </c>
      <c r="U108"/>
      <c r="V108">
        <v>3164540614</v>
      </c>
      <c r="W108"/>
      <c r="X108"/>
      <c r="Y108" t="s">
        <v>782</v>
      </c>
      <c r="Z108" t="s">
        <v>55</v>
      </c>
      <c r="AA108"/>
      <c r="AB108"/>
      <c r="AC108"/>
      <c r="AD108" t="s">
        <v>53</v>
      </c>
      <c r="AE108" t="s">
        <v>57</v>
      </c>
      <c r="AF108" t="s">
        <v>53</v>
      </c>
      <c r="AG108"/>
      <c r="AH108" t="s">
        <v>43</v>
      </c>
      <c r="AI108" t="s">
        <v>783</v>
      </c>
    </row>
    <row r="109" spans="1:36">
      <c r="A109"/>
      <c r="B109" t="s">
        <v>59</v>
      </c>
      <c r="C109"/>
      <c r="D109" t="s">
        <v>317</v>
      </c>
      <c r="E109"/>
      <c r="F109" t="s">
        <v>387</v>
      </c>
      <c r="G109" t="s">
        <v>784</v>
      </c>
      <c r="H109" t="s">
        <v>785</v>
      </c>
      <c r="I109" t="s">
        <v>64</v>
      </c>
      <c r="J109">
        <v>1097039802</v>
      </c>
      <c r="K109"/>
      <c r="L109"/>
      <c r="M109"/>
      <c r="N109"/>
      <c r="O109"/>
      <c r="P109"/>
      <c r="Q109"/>
      <c r="R109"/>
      <c r="S109" t="s">
        <v>65</v>
      </c>
      <c r="T109" t="s">
        <v>53</v>
      </c>
      <c r="U109" t="s">
        <v>786</v>
      </c>
      <c r="V109">
        <v>3187096800</v>
      </c>
      <c r="W109"/>
      <c r="X109">
        <v>3187096800</v>
      </c>
      <c r="Y109" t="s">
        <v>787</v>
      </c>
      <c r="Z109" t="s">
        <v>89</v>
      </c>
      <c r="AA109"/>
      <c r="AB109"/>
      <c r="AC109"/>
      <c r="AD109" t="s">
        <v>53</v>
      </c>
      <c r="AE109" t="s">
        <v>57</v>
      </c>
      <c r="AF109" t="s">
        <v>53</v>
      </c>
      <c r="AG109"/>
      <c r="AH109" t="s">
        <v>53</v>
      </c>
      <c r="AI109" t="s">
        <v>788</v>
      </c>
    </row>
    <row r="110" spans="1:36">
      <c r="A110" t="s">
        <v>789</v>
      </c>
      <c r="B110" t="s">
        <v>36</v>
      </c>
      <c r="C110" t="s">
        <v>790</v>
      </c>
      <c r="D110"/>
      <c r="E110"/>
      <c r="F110"/>
      <c r="G110"/>
      <c r="H110" t="s">
        <v>790</v>
      </c>
      <c r="I110" t="s">
        <v>38</v>
      </c>
      <c r="J110">
        <v>901287662</v>
      </c>
      <c r="K110">
        <v>6</v>
      </c>
      <c r="L110"/>
      <c r="M110" t="s">
        <v>791</v>
      </c>
      <c r="N110" t="s">
        <v>217</v>
      </c>
      <c r="O110"/>
      <c r="P110" t="s">
        <v>791</v>
      </c>
      <c r="Q110" t="s">
        <v>217</v>
      </c>
      <c r="R110"/>
      <c r="S110" t="s">
        <v>65</v>
      </c>
      <c r="T110" t="s">
        <v>53</v>
      </c>
      <c r="U110"/>
      <c r="V110"/>
      <c r="W110"/>
      <c r="X110"/>
      <c r="Y110"/>
      <c r="Z110" t="s">
        <v>68</v>
      </c>
      <c r="AA110"/>
      <c r="AB110" t="s">
        <v>46</v>
      </c>
      <c r="AC110" t="s">
        <v>792</v>
      </c>
      <c r="AD110" t="s">
        <v>43</v>
      </c>
      <c r="AE110">
        <v>4719</v>
      </c>
      <c r="AF110" t="s">
        <v>53</v>
      </c>
      <c r="AG110"/>
      <c r="AH110" t="s">
        <v>53</v>
      </c>
      <c r="AI110" t="s">
        <v>793</v>
      </c>
    </row>
    <row r="111" spans="1:36">
      <c r="A111" t="s">
        <v>794</v>
      </c>
      <c r="B111" t="s">
        <v>59</v>
      </c>
      <c r="C111"/>
      <c r="D111" t="s">
        <v>795</v>
      </c>
      <c r="E111"/>
      <c r="F111" t="s">
        <v>796</v>
      </c>
      <c r="G111"/>
      <c r="H111" t="s">
        <v>797</v>
      </c>
      <c r="I111" t="s">
        <v>64</v>
      </c>
      <c r="J111">
        <v>41897868</v>
      </c>
      <c r="K111"/>
      <c r="L111"/>
      <c r="M111"/>
      <c r="N111"/>
      <c r="O111"/>
      <c r="P111"/>
      <c r="Q111"/>
      <c r="R111"/>
      <c r="S111" t="s">
        <v>42</v>
      </c>
      <c r="T111" t="s">
        <v>53</v>
      </c>
      <c r="U111"/>
      <c r="V111">
        <v>3177265341</v>
      </c>
      <c r="W111"/>
      <c r="X111">
        <v>3177265341</v>
      </c>
      <c r="Y111" t="s">
        <v>798</v>
      </c>
      <c r="Z111" t="s">
        <v>68</v>
      </c>
      <c r="AA111"/>
      <c r="AB111"/>
      <c r="AC111"/>
      <c r="AD111" t="s">
        <v>53</v>
      </c>
      <c r="AE111" t="s">
        <v>57</v>
      </c>
      <c r="AF111" t="s">
        <v>53</v>
      </c>
      <c r="AG111"/>
      <c r="AH111" t="s">
        <v>53</v>
      </c>
      <c r="AI111" t="s">
        <v>58</v>
      </c>
    </row>
    <row r="112" spans="1:36">
      <c r="A112" t="s">
        <v>799</v>
      </c>
      <c r="B112" t="s">
        <v>59</v>
      </c>
      <c r="C112"/>
      <c r="D112" t="s">
        <v>800</v>
      </c>
      <c r="E112"/>
      <c r="F112" t="s">
        <v>103</v>
      </c>
      <c r="G112" t="s">
        <v>146</v>
      </c>
      <c r="H112"/>
      <c r="I112" t="s">
        <v>64</v>
      </c>
      <c r="J112">
        <v>52375247</v>
      </c>
      <c r="K112"/>
      <c r="L112"/>
      <c r="M112"/>
      <c r="N112"/>
      <c r="O112"/>
      <c r="P112"/>
      <c r="Q112"/>
      <c r="R112"/>
      <c r="S112" t="s">
        <v>65</v>
      </c>
      <c r="T112" t="s">
        <v>53</v>
      </c>
      <c r="U112"/>
      <c r="V112">
        <v>3134431166</v>
      </c>
      <c r="W112" t="s">
        <v>801</v>
      </c>
      <c r="X112">
        <v>3134431166</v>
      </c>
      <c r="Y112" t="s">
        <v>802</v>
      </c>
      <c r="Z112" t="s">
        <v>89</v>
      </c>
      <c r="AA112"/>
      <c r="AB112"/>
      <c r="AC112"/>
      <c r="AD112" t="s">
        <v>53</v>
      </c>
      <c r="AE112" t="s">
        <v>57</v>
      </c>
      <c r="AF112" t="s">
        <v>53</v>
      </c>
      <c r="AG112"/>
      <c r="AH112" t="s">
        <v>53</v>
      </c>
      <c r="AI112" t="s">
        <v>803</v>
      </c>
    </row>
    <row r="113" spans="1:36">
      <c r="A113" t="s">
        <v>804</v>
      </c>
      <c r="B113" t="s">
        <v>36</v>
      </c>
      <c r="C113" t="s">
        <v>805</v>
      </c>
      <c r="D113"/>
      <c r="E113"/>
      <c r="F113"/>
      <c r="G113"/>
      <c r="H113" t="s">
        <v>806</v>
      </c>
      <c r="I113" t="s">
        <v>38</v>
      </c>
      <c r="J113" t="s">
        <v>807</v>
      </c>
      <c r="K113">
        <v>9</v>
      </c>
      <c r="L113"/>
      <c r="M113" t="s">
        <v>808</v>
      </c>
      <c r="N113" t="s">
        <v>41</v>
      </c>
      <c r="O113">
        <v>110111</v>
      </c>
      <c r="P113" t="s">
        <v>808</v>
      </c>
      <c r="Q113" t="s">
        <v>41</v>
      </c>
      <c r="R113">
        <v>110111</v>
      </c>
      <c r="S113" t="s">
        <v>65</v>
      </c>
      <c r="T113" t="s">
        <v>53</v>
      </c>
      <c r="U113"/>
      <c r="V113"/>
      <c r="W113"/>
      <c r="X113"/>
      <c r="Y113"/>
      <c r="Z113" t="s">
        <v>68</v>
      </c>
      <c r="AA113"/>
      <c r="AB113" t="s">
        <v>46</v>
      </c>
      <c r="AC113" t="s">
        <v>809</v>
      </c>
      <c r="AD113" t="s">
        <v>43</v>
      </c>
      <c r="AE113">
        <v>4761</v>
      </c>
      <c r="AF113" t="s">
        <v>53</v>
      </c>
      <c r="AG113"/>
      <c r="AH113" t="s">
        <v>43</v>
      </c>
      <c r="AI113" t="s">
        <v>810</v>
      </c>
    </row>
    <row r="114" spans="1:36">
      <c r="A114"/>
      <c r="B114" t="s">
        <v>36</v>
      </c>
      <c r="C114" t="s">
        <v>811</v>
      </c>
      <c r="D114"/>
      <c r="E114"/>
      <c r="F114"/>
      <c r="G114"/>
      <c r="H114" t="s">
        <v>812</v>
      </c>
      <c r="I114" t="s">
        <v>38</v>
      </c>
      <c r="J114">
        <v>805018908</v>
      </c>
      <c r="K114">
        <v>1</v>
      </c>
      <c r="L114"/>
      <c r="M114" t="s">
        <v>813</v>
      </c>
      <c r="N114" t="s">
        <v>217</v>
      </c>
      <c r="O114"/>
      <c r="P114" t="s">
        <v>813</v>
      </c>
      <c r="Q114" t="s">
        <v>217</v>
      </c>
      <c r="R114"/>
      <c r="S114" t="s">
        <v>42</v>
      </c>
      <c r="T114" t="s">
        <v>53</v>
      </c>
      <c r="U114" t="s">
        <v>814</v>
      </c>
      <c r="V114"/>
      <c r="W114"/>
      <c r="X114"/>
      <c r="Y114"/>
      <c r="Z114" t="s">
        <v>45</v>
      </c>
      <c r="AA114"/>
      <c r="AB114" t="s">
        <v>90</v>
      </c>
      <c r="AC114" t="s">
        <v>815</v>
      </c>
      <c r="AD114" t="s">
        <v>43</v>
      </c>
      <c r="AE114">
        <v>5811</v>
      </c>
      <c r="AF114" t="s">
        <v>53</v>
      </c>
      <c r="AG114"/>
      <c r="AH114" t="s">
        <v>43</v>
      </c>
      <c r="AI114" t="s">
        <v>816</v>
      </c>
    </row>
    <row r="115" spans="1:36">
      <c r="A115" t="s">
        <v>817</v>
      </c>
      <c r="B115" t="s">
        <v>36</v>
      </c>
      <c r="C115" t="s">
        <v>818</v>
      </c>
      <c r="D115"/>
      <c r="E115"/>
      <c r="F115"/>
      <c r="G115"/>
      <c r="H115" t="s">
        <v>819</v>
      </c>
      <c r="I115" t="s">
        <v>38</v>
      </c>
      <c r="J115">
        <v>900291781</v>
      </c>
      <c r="K115">
        <v>6</v>
      </c>
      <c r="L115" t="s">
        <v>820</v>
      </c>
      <c r="M115" t="s">
        <v>821</v>
      </c>
      <c r="N115" t="s">
        <v>41</v>
      </c>
      <c r="O115">
        <v>111041</v>
      </c>
      <c r="P115" t="s">
        <v>821</v>
      </c>
      <c r="Q115" t="s">
        <v>41</v>
      </c>
      <c r="R115">
        <v>111041</v>
      </c>
      <c r="S115" t="s">
        <v>65</v>
      </c>
      <c r="T115" t="s">
        <v>43</v>
      </c>
      <c r="U115" t="s">
        <v>822</v>
      </c>
      <c r="V115"/>
      <c r="W115"/>
      <c r="X115"/>
      <c r="Y115"/>
      <c r="Z115" t="s">
        <v>55</v>
      </c>
      <c r="AA115"/>
      <c r="AB115" t="s">
        <v>46</v>
      </c>
      <c r="AC115" t="s">
        <v>823</v>
      </c>
      <c r="AD115" t="s">
        <v>43</v>
      </c>
      <c r="AE115">
        <v>4761</v>
      </c>
      <c r="AF115" t="s">
        <v>43</v>
      </c>
      <c r="AG115">
        <v>4761</v>
      </c>
      <c r="AH115" t="s">
        <v>43</v>
      </c>
      <c r="AI115" t="s">
        <v>824</v>
      </c>
    </row>
    <row r="116" spans="1:36">
      <c r="A116" t="s">
        <v>825</v>
      </c>
      <c r="B116" t="s">
        <v>36</v>
      </c>
      <c r="C116" t="s">
        <v>826</v>
      </c>
      <c r="D116"/>
      <c r="E116"/>
      <c r="F116"/>
      <c r="G116"/>
      <c r="H116" t="s">
        <v>826</v>
      </c>
      <c r="I116" t="s">
        <v>38</v>
      </c>
      <c r="J116" t="s">
        <v>827</v>
      </c>
      <c r="K116">
        <v>8</v>
      </c>
      <c r="L116">
        <v>162846</v>
      </c>
      <c r="M116" t="s">
        <v>828</v>
      </c>
      <c r="N116" t="s">
        <v>829</v>
      </c>
      <c r="O116">
        <v>170001</v>
      </c>
      <c r="P116" t="s">
        <v>828</v>
      </c>
      <c r="Q116" t="s">
        <v>829</v>
      </c>
      <c r="R116">
        <v>170001</v>
      </c>
      <c r="S116" t="s">
        <v>42</v>
      </c>
      <c r="T116" t="s">
        <v>53</v>
      </c>
      <c r="U116"/>
      <c r="V116"/>
      <c r="W116"/>
      <c r="X116"/>
      <c r="Y116"/>
      <c r="Z116" t="s">
        <v>45</v>
      </c>
      <c r="AA116"/>
      <c r="AB116" t="s">
        <v>46</v>
      </c>
      <c r="AC116" t="s">
        <v>830</v>
      </c>
      <c r="AD116" t="s">
        <v>43</v>
      </c>
      <c r="AE116">
        <v>4761</v>
      </c>
      <c r="AF116" t="s">
        <v>53</v>
      </c>
      <c r="AG116"/>
      <c r="AH116" t="s">
        <v>43</v>
      </c>
      <c r="AI116" t="s">
        <v>831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:K1"/>
    <mergeCell ref="M1:O1"/>
    <mergeCell ref="P1:R1"/>
    <mergeCell ref="A1:A2"/>
    <mergeCell ref="B1:B2"/>
    <mergeCell ref="C1:C2"/>
    <mergeCell ref="D1:D2"/>
    <mergeCell ref="E1:E2"/>
    <mergeCell ref="F1:F2"/>
    <mergeCell ref="G1:G2"/>
    <mergeCell ref="H1:H2"/>
    <mergeCell ref="L1:L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51" bestFit="true" customWidth="true" style="0"/>
    <col min="2" max="2" width="16" bestFit="true" customWidth="true" style="0"/>
    <col min="3" max="3" width="17" bestFit="true" customWidth="true" style="0"/>
    <col min="4" max="4" width="18" bestFit="true" customWidth="true" style="0"/>
    <col min="5" max="5" width="19" bestFit="true" customWidth="true" style="0"/>
    <col min="6" max="6" width="24" bestFit="true" customWidth="true" style="0"/>
    <col min="7" max="7" width="18" bestFit="true" customWidth="true" style="0"/>
    <col min="8" max="8" width="19" bestFit="true" customWidth="true" style="0"/>
    <col min="9" max="9" width="12" bestFit="true" customWidth="true" style="0"/>
    <col min="10" max="10" width="16" bestFit="true" customWidth="true" style="0"/>
    <col min="11" max="11" width="56" bestFit="true" customWidth="true" style="0"/>
    <col min="12" max="12" width="9.10" bestFit="true" style="0"/>
  </cols>
  <sheetData>
    <row r="1" spans="1:12">
      <c r="A1" t="s">
        <v>832</v>
      </c>
      <c r="B1" t="s">
        <v>3</v>
      </c>
      <c r="C1" t="s">
        <v>4</v>
      </c>
      <c r="D1" t="s">
        <v>5</v>
      </c>
      <c r="E1" t="s">
        <v>6</v>
      </c>
      <c r="F1" t="s">
        <v>8</v>
      </c>
      <c r="I1" t="s">
        <v>15</v>
      </c>
      <c r="J1" t="s">
        <v>16</v>
      </c>
      <c r="K1" t="s">
        <v>18</v>
      </c>
    </row>
    <row r="2" spans="1:12">
      <c r="F2" t="s">
        <v>29</v>
      </c>
      <c r="G2" t="s">
        <v>30</v>
      </c>
      <c r="H2" t="s">
        <v>833</v>
      </c>
    </row>
    <row r="3" spans="1:12">
      <c r="A3" t="str">
        <f>HYPERLINK("#Clientes!A18","EL ARCANO LIBRERIA")</f>
        <v>EL ARCANO LIBRERIA</v>
      </c>
      <c r="B3" t="s">
        <v>834</v>
      </c>
      <c r="C3"/>
      <c r="D3" t="s">
        <v>835</v>
      </c>
      <c r="E3" t="s">
        <v>836</v>
      </c>
      <c r="F3" t="s">
        <v>64</v>
      </c>
      <c r="G3">
        <v>41669761</v>
      </c>
      <c r="H3" t="s">
        <v>837</v>
      </c>
      <c r="I3">
        <v>3208525039</v>
      </c>
      <c r="J3" t="s">
        <v>838</v>
      </c>
      <c r="K3" t="s">
        <v>839</v>
      </c>
    </row>
    <row r="4" spans="1:12">
      <c r="A4" t="str">
        <f>HYPERLINK("#Clientes!A15","Casa Tomada Libros y Café")</f>
        <v>Casa Tomada Libros y Café</v>
      </c>
      <c r="B4" t="s">
        <v>840</v>
      </c>
      <c r="C4" t="s">
        <v>227</v>
      </c>
      <c r="D4" t="s">
        <v>841</v>
      </c>
      <c r="E4" t="s">
        <v>842</v>
      </c>
      <c r="F4" t="s">
        <v>64</v>
      </c>
      <c r="G4">
        <v>34544256</v>
      </c>
      <c r="H4" t="s">
        <v>843</v>
      </c>
      <c r="I4">
        <v>3114403870</v>
      </c>
      <c r="J4" t="s">
        <v>844</v>
      </c>
      <c r="K4" t="s">
        <v>845</v>
      </c>
    </row>
    <row r="5" spans="1:12">
      <c r="A5" t="str">
        <f>HYPERLINK("#Clientes!A13","Café Nicanor SAS -  Librería Hojas de Parra")</f>
        <v>Café Nicanor SAS -  Librería Hojas de Parra</v>
      </c>
      <c r="B5" t="s">
        <v>846</v>
      </c>
      <c r="C5" t="s">
        <v>505</v>
      </c>
      <c r="D5" t="s">
        <v>847</v>
      </c>
      <c r="E5" t="s">
        <v>848</v>
      </c>
      <c r="F5" t="s">
        <v>64</v>
      </c>
      <c r="G5">
        <v>41797920</v>
      </c>
      <c r="H5" t="s">
        <v>849</v>
      </c>
      <c r="I5">
        <v>3143399859</v>
      </c>
      <c r="J5" t="s">
        <v>850</v>
      </c>
      <c r="K5" t="s">
        <v>851</v>
      </c>
    </row>
    <row r="6" spans="1:12">
      <c r="A6" t="str">
        <f>HYPERLINK("#Clientes!A25","FCE")</f>
        <v>FCE</v>
      </c>
      <c r="B6" t="s">
        <v>852</v>
      </c>
      <c r="C6"/>
      <c r="D6" t="s">
        <v>853</v>
      </c>
      <c r="E6" t="s">
        <v>854</v>
      </c>
      <c r="F6" t="s">
        <v>64</v>
      </c>
      <c r="G6">
        <v>52274987</v>
      </c>
      <c r="H6" t="s">
        <v>855</v>
      </c>
      <c r="I6">
        <v>3106197638</v>
      </c>
      <c r="J6" t="s">
        <v>856</v>
      </c>
      <c r="K6" t="s">
        <v>857</v>
      </c>
    </row>
    <row r="7" spans="1:12">
      <c r="A7" t="str">
        <f>HYPERLINK("#Clientes!A24","LIBRERIAS WILBORADA 1047 SAS")</f>
        <v>LIBRERIAS WILBORADA 1047 SAS</v>
      </c>
      <c r="B7" t="s">
        <v>858</v>
      </c>
      <c r="C7"/>
      <c r="D7" t="s">
        <v>859</v>
      </c>
      <c r="E7" t="s">
        <v>860</v>
      </c>
      <c r="F7" t="s">
        <v>64</v>
      </c>
      <c r="G7">
        <v>35458069</v>
      </c>
      <c r="H7" t="s">
        <v>861</v>
      </c>
      <c r="I7">
        <v>3102548431</v>
      </c>
      <c r="J7" t="s">
        <v>862</v>
      </c>
      <c r="K7" t="s">
        <v>863</v>
      </c>
    </row>
    <row r="8" spans="1:12">
      <c r="A8" t="str">
        <f>HYPERLINK("#Clientes!A17","Prólogo libros")</f>
        <v>Prólogo libros</v>
      </c>
      <c r="B8" t="s">
        <v>864</v>
      </c>
      <c r="C8"/>
      <c r="D8" t="s">
        <v>865</v>
      </c>
      <c r="E8" t="s">
        <v>866</v>
      </c>
      <c r="F8" t="s">
        <v>64</v>
      </c>
      <c r="G8">
        <v>438052</v>
      </c>
      <c r="H8" t="s">
        <v>867</v>
      </c>
      <c r="I8">
        <v>3002014573</v>
      </c>
      <c r="J8" t="s">
        <v>868</v>
      </c>
      <c r="K8" t="s">
        <v>869</v>
      </c>
    </row>
    <row r="9" spans="1:12">
      <c r="A9" t="str">
        <f>HYPERLINK("#Clientes!A29","C09398")</f>
        <v>C09398</v>
      </c>
      <c r="B9" t="s">
        <v>870</v>
      </c>
      <c r="C9"/>
      <c r="D9" t="s">
        <v>871</v>
      </c>
      <c r="E9" t="s">
        <v>872</v>
      </c>
      <c r="F9" t="s">
        <v>64</v>
      </c>
      <c r="G9">
        <v>1037572021</v>
      </c>
      <c r="H9" t="s">
        <v>774</v>
      </c>
      <c r="I9">
        <v>3108416012</v>
      </c>
      <c r="J9"/>
      <c r="K9" t="s">
        <v>873</v>
      </c>
    </row>
    <row r="10" spans="1:12">
      <c r="A10" t="str">
        <f>HYPERLINK("#Clientes!A26","Ambientes de Aprendizaje SAS")</f>
        <v>Ambientes de Aprendizaje SAS</v>
      </c>
      <c r="B10" t="s">
        <v>874</v>
      </c>
      <c r="C10" t="s">
        <v>875</v>
      </c>
      <c r="D10" t="s">
        <v>876</v>
      </c>
      <c r="E10" t="s">
        <v>877</v>
      </c>
      <c r="F10" t="s">
        <v>64</v>
      </c>
      <c r="G10">
        <v>31267203</v>
      </c>
      <c r="H10" t="s">
        <v>878</v>
      </c>
      <c r="I10">
        <v>3104156446</v>
      </c>
      <c r="J10" t="s">
        <v>879</v>
      </c>
      <c r="K10" t="s">
        <v>880</v>
      </c>
    </row>
    <row r="11" spans="1:12">
      <c r="A11" t="str">
        <f>HYPERLINK("#Clientes!A27","Oromo café librería")</f>
        <v>Oromo café librería</v>
      </c>
      <c r="B11" t="s">
        <v>881</v>
      </c>
      <c r="C11" t="s">
        <v>882</v>
      </c>
      <c r="D11" t="s">
        <v>664</v>
      </c>
      <c r="E11" t="s">
        <v>883</v>
      </c>
      <c r="F11" t="s">
        <v>64</v>
      </c>
      <c r="G11">
        <v>94552157</v>
      </c>
      <c r="H11" t="s">
        <v>884</v>
      </c>
      <c r="I11">
        <v>3174199928</v>
      </c>
      <c r="J11"/>
      <c r="K11" t="s">
        <v>885</v>
      </c>
    </row>
    <row r="12" spans="1:12">
      <c r="A12" t="str">
        <f>HYPERLINK("#Clientes!A22","C07162")</f>
        <v>C07162</v>
      </c>
      <c r="B12" t="s">
        <v>348</v>
      </c>
      <c r="C12" t="s">
        <v>331</v>
      </c>
      <c r="D12" t="s">
        <v>886</v>
      </c>
      <c r="E12" t="s">
        <v>887</v>
      </c>
      <c r="F12" t="s">
        <v>64</v>
      </c>
      <c r="G12">
        <v>19151193</v>
      </c>
      <c r="H12" t="s">
        <v>888</v>
      </c>
      <c r="I12">
        <v>3197813522</v>
      </c>
      <c r="J12" t="s">
        <v>889</v>
      </c>
      <c r="K12" t="s">
        <v>890</v>
      </c>
    </row>
    <row r="13" spans="1:12">
      <c r="A13" t="str">
        <f>HYPERLINK("#Clientes!A11","LIBROS MR. FOX")</f>
        <v>LIBROS MR. FOX</v>
      </c>
      <c r="B13" t="s">
        <v>256</v>
      </c>
      <c r="C13"/>
      <c r="D13" t="s">
        <v>891</v>
      </c>
      <c r="E13"/>
      <c r="F13" t="s">
        <v>64</v>
      </c>
      <c r="G13">
        <v>80073675</v>
      </c>
      <c r="H13" t="s">
        <v>892</v>
      </c>
      <c r="I13">
        <v>3103204607</v>
      </c>
      <c r="J13"/>
      <c r="K13" t="s">
        <v>893</v>
      </c>
    </row>
    <row r="14" spans="1:12">
      <c r="A14" t="str">
        <f>HYPERLINK("#Clientes!A7","Lemoine Editores SAS")</f>
        <v>Lemoine Editores SAS</v>
      </c>
      <c r="B14" t="s">
        <v>894</v>
      </c>
      <c r="C14"/>
      <c r="D14" t="s">
        <v>895</v>
      </c>
      <c r="E14" t="s">
        <v>896</v>
      </c>
      <c r="F14" t="s">
        <v>64</v>
      </c>
      <c r="G14">
        <v>51759510</v>
      </c>
      <c r="H14" t="s">
        <v>897</v>
      </c>
      <c r="I14">
        <v>3167487242</v>
      </c>
      <c r="J14" t="s">
        <v>898</v>
      </c>
      <c r="K14" t="s">
        <v>899</v>
      </c>
    </row>
    <row r="15" spans="1:12">
      <c r="A15" t="str">
        <f>HYPERLINK("#Clientes!A4","Babel Libros")</f>
        <v>Babel Libros</v>
      </c>
      <c r="B15" t="s">
        <v>874</v>
      </c>
      <c r="C15" t="s">
        <v>900</v>
      </c>
      <c r="D15" t="s">
        <v>901</v>
      </c>
      <c r="E15" t="s">
        <v>902</v>
      </c>
      <c r="F15" t="s">
        <v>64</v>
      </c>
      <c r="G15">
        <v>21069958</v>
      </c>
      <c r="H15" t="s">
        <v>903</v>
      </c>
      <c r="I15">
        <v>3132501620</v>
      </c>
      <c r="J15" t="s">
        <v>904</v>
      </c>
      <c r="K15" t="s">
        <v>905</v>
      </c>
    </row>
    <row r="16" spans="1:12">
      <c r="A16" t="str">
        <f>HYPERLINK("#Clientes!A30","MATORRAL LIBRERIA SAS")</f>
        <v>MATORRAL LIBRERIA SAS</v>
      </c>
      <c r="B16" t="s">
        <v>906</v>
      </c>
      <c r="C16" t="s">
        <v>907</v>
      </c>
      <c r="D16" t="s">
        <v>908</v>
      </c>
      <c r="E16" t="s">
        <v>909</v>
      </c>
      <c r="F16" t="s">
        <v>64</v>
      </c>
      <c r="G16">
        <v>1019063508</v>
      </c>
      <c r="H16" t="s">
        <v>910</v>
      </c>
      <c r="I16">
        <v>3164744186</v>
      </c>
      <c r="J16"/>
      <c r="K16" t="s">
        <v>911</v>
      </c>
    </row>
    <row r="17" spans="1:12">
      <c r="A17" t="str">
        <f>HYPERLINK("#Clientes!A35","Librería Hojas de Parra")</f>
        <v>Librería Hojas de Parra</v>
      </c>
      <c r="B17" t="s">
        <v>846</v>
      </c>
      <c r="C17" t="s">
        <v>505</v>
      </c>
      <c r="D17" t="s">
        <v>847</v>
      </c>
      <c r="E17" t="s">
        <v>848</v>
      </c>
      <c r="F17" t="s">
        <v>64</v>
      </c>
      <c r="G17">
        <v>41797920</v>
      </c>
      <c r="H17" t="s">
        <v>849</v>
      </c>
      <c r="I17">
        <v>3143399859</v>
      </c>
      <c r="J17" t="s">
        <v>850</v>
      </c>
      <c r="K17" t="s">
        <v>851</v>
      </c>
    </row>
    <row r="18" spans="1:12">
      <c r="A18" t="str">
        <f>HYPERLINK("#Clientes!A8","Librería Universidad de Antioquia")</f>
        <v>Librería Universidad de Antioquia</v>
      </c>
      <c r="B18" t="s">
        <v>912</v>
      </c>
      <c r="C18" t="s">
        <v>913</v>
      </c>
      <c r="D18" t="s">
        <v>914</v>
      </c>
      <c r="E18" t="s">
        <v>914</v>
      </c>
      <c r="F18" t="s">
        <v>64</v>
      </c>
      <c r="G18">
        <v>43457199</v>
      </c>
      <c r="H18" t="s">
        <v>915</v>
      </c>
      <c r="I18">
        <v>3117405166</v>
      </c>
      <c r="J18" t="s">
        <v>916</v>
      </c>
      <c r="K18" t="s">
        <v>917</v>
      </c>
    </row>
    <row r="19" spans="1:12">
      <c r="A19" t="str">
        <f>HYPERLINK("#Clientes!A3","D13640")</f>
        <v>D13640</v>
      </c>
      <c r="B19" t="s">
        <v>918</v>
      </c>
      <c r="C19" t="s">
        <v>919</v>
      </c>
      <c r="D19" t="s">
        <v>333</v>
      </c>
      <c r="E19" t="s">
        <v>920</v>
      </c>
      <c r="F19" t="s">
        <v>64</v>
      </c>
      <c r="G19">
        <v>52208953</v>
      </c>
      <c r="H19" t="s">
        <v>921</v>
      </c>
      <c r="I19">
        <v>3112173281</v>
      </c>
      <c r="J19" t="s">
        <v>922</v>
      </c>
      <c r="K19" t="s">
        <v>923</v>
      </c>
    </row>
    <row r="20" spans="1:12">
      <c r="A20" t="str">
        <f>HYPERLINK("#Clientes!A23","TIENDA TEATRAL")</f>
        <v>TIENDA TEATRAL</v>
      </c>
      <c r="B20" t="s">
        <v>924</v>
      </c>
      <c r="C20" t="s">
        <v>925</v>
      </c>
      <c r="D20" t="s">
        <v>926</v>
      </c>
      <c r="E20" t="s">
        <v>927</v>
      </c>
      <c r="F20" t="s">
        <v>64</v>
      </c>
      <c r="G20">
        <v>79881785</v>
      </c>
      <c r="H20" t="s">
        <v>928</v>
      </c>
      <c r="I20">
        <v>3176644775</v>
      </c>
      <c r="J20" t="s">
        <v>929</v>
      </c>
      <c r="K20" t="s">
        <v>930</v>
      </c>
    </row>
    <row r="21" spans="1:12">
      <c r="A21" t="str">
        <f>HYPERLINK("#Clientes!A43","ASOCIACION DE AMIGOS DEL MUSEO NACIONAL")</f>
        <v>ASOCIACION DE AMIGOS DEL MUSEO NACIONAL</v>
      </c>
      <c r="B21" t="s">
        <v>278</v>
      </c>
      <c r="C21" t="s">
        <v>931</v>
      </c>
      <c r="D21" t="s">
        <v>932</v>
      </c>
      <c r="E21" t="s">
        <v>933</v>
      </c>
      <c r="F21" t="s">
        <v>64</v>
      </c>
      <c r="G21">
        <v>39775154</v>
      </c>
      <c r="H21" t="s">
        <v>934</v>
      </c>
      <c r="I21">
        <v>3142955997</v>
      </c>
      <c r="J21" t="s">
        <v>935</v>
      </c>
      <c r="K21" t="s">
        <v>936</v>
      </c>
    </row>
    <row r="22" spans="1:12">
      <c r="A22" t="str">
        <f>HYPERLINK("#Clientes!A45","CONTRABAJO LIBRO Y CAFÉ")</f>
        <v>CONTRABAJO LIBRO Y CAFÉ</v>
      </c>
      <c r="B22" t="s">
        <v>937</v>
      </c>
      <c r="C22" t="s">
        <v>938</v>
      </c>
      <c r="D22" t="s">
        <v>939</v>
      </c>
      <c r="E22" t="s">
        <v>583</v>
      </c>
      <c r="F22" t="s">
        <v>64</v>
      </c>
      <c r="G22" t="s">
        <v>940</v>
      </c>
      <c r="H22" t="s">
        <v>941</v>
      </c>
      <c r="I22">
        <v>3166977012</v>
      </c>
      <c r="J22"/>
      <c r="K22" t="s">
        <v>942</v>
      </c>
    </row>
    <row r="23" spans="1:12">
      <c r="A23" t="str">
        <f>HYPERLINK("#Clientes!A21","La Valija de fuego")</f>
        <v>La Valija de fuego</v>
      </c>
      <c r="B23" t="s">
        <v>943</v>
      </c>
      <c r="C23" t="s">
        <v>944</v>
      </c>
      <c r="D23" t="s">
        <v>945</v>
      </c>
      <c r="E23" t="s">
        <v>946</v>
      </c>
      <c r="F23" t="s">
        <v>64</v>
      </c>
      <c r="G23">
        <v>80082439</v>
      </c>
      <c r="H23" t="s">
        <v>947</v>
      </c>
      <c r="I23">
        <v>3102148872</v>
      </c>
      <c r="J23" t="s">
        <v>948</v>
      </c>
      <c r="K23" t="s">
        <v>949</v>
      </c>
    </row>
    <row r="24" spans="1:12">
      <c r="A24" t="str">
        <f>HYPERLINK("#Clientes!A47","2621 sas")</f>
        <v>2621 sas</v>
      </c>
      <c r="B24" t="s">
        <v>950</v>
      </c>
      <c r="C24"/>
      <c r="D24" t="s">
        <v>951</v>
      </c>
      <c r="E24" t="s">
        <v>952</v>
      </c>
      <c r="F24" t="s">
        <v>64</v>
      </c>
      <c r="G24">
        <v>29686402</v>
      </c>
      <c r="H24" t="s">
        <v>953</v>
      </c>
      <c r="I24">
        <v>3106799719</v>
      </c>
      <c r="J24" t="s">
        <v>954</v>
      </c>
      <c r="K24" t="s">
        <v>955</v>
      </c>
    </row>
    <row r="25" spans="1:12">
      <c r="A25" t="str">
        <f>HYPERLINK("#Clientes!A50","D19482")</f>
        <v>D19482</v>
      </c>
      <c r="B25" t="s">
        <v>956</v>
      </c>
      <c r="C25" t="s">
        <v>957</v>
      </c>
      <c r="D25" t="s">
        <v>958</v>
      </c>
      <c r="E25" t="s">
        <v>583</v>
      </c>
      <c r="F25" t="s">
        <v>64</v>
      </c>
      <c r="G25">
        <v>1018456411</v>
      </c>
      <c r="H25" t="s">
        <v>959</v>
      </c>
      <c r="I25">
        <v>3224473803</v>
      </c>
      <c r="J25" t="s">
        <v>960</v>
      </c>
      <c r="K25" t="s">
        <v>961</v>
      </c>
    </row>
    <row r="26" spans="1:12">
      <c r="A26" t="str">
        <f>HYPERLINK("#Clientes!A41","Prólogo")</f>
        <v>Prólogo</v>
      </c>
      <c r="B26" t="s">
        <v>864</v>
      </c>
      <c r="C26"/>
      <c r="D26" t="s">
        <v>865</v>
      </c>
      <c r="E26"/>
      <c r="F26" t="s">
        <v>64</v>
      </c>
      <c r="G26">
        <v>438052</v>
      </c>
      <c r="H26" t="s">
        <v>867</v>
      </c>
      <c r="I26">
        <v>3132093790</v>
      </c>
      <c r="J26" t="s">
        <v>868</v>
      </c>
      <c r="K26" t="s">
        <v>962</v>
      </c>
    </row>
    <row r="27" spans="1:12">
      <c r="A27" t="str">
        <f>HYPERLINK("#Clientes!A54","D19470")</f>
        <v>D19470</v>
      </c>
      <c r="B27" t="s">
        <v>255</v>
      </c>
      <c r="C27" t="s">
        <v>256</v>
      </c>
      <c r="D27" t="s">
        <v>103</v>
      </c>
      <c r="E27" t="s">
        <v>257</v>
      </c>
      <c r="F27" t="s">
        <v>64</v>
      </c>
      <c r="G27">
        <v>80927710</v>
      </c>
      <c r="H27" t="s">
        <v>963</v>
      </c>
      <c r="I27">
        <v>3202707917</v>
      </c>
      <c r="J27"/>
      <c r="K27" t="s">
        <v>259</v>
      </c>
    </row>
    <row r="28" spans="1:12">
      <c r="A28" t="str">
        <f>HYPERLINK("#Clientes!A57","D19493")</f>
        <v>D19493</v>
      </c>
      <c r="B28" t="s">
        <v>620</v>
      </c>
      <c r="C28" t="s">
        <v>964</v>
      </c>
      <c r="D28" t="s">
        <v>288</v>
      </c>
      <c r="E28" t="s">
        <v>965</v>
      </c>
      <c r="F28" t="s">
        <v>64</v>
      </c>
      <c r="G28">
        <v>1010208291</v>
      </c>
      <c r="H28" t="s">
        <v>966</v>
      </c>
      <c r="I28">
        <v>3017837696</v>
      </c>
      <c r="J28"/>
      <c r="K28" t="s">
        <v>967</v>
      </c>
    </row>
    <row r="29" spans="1:12">
      <c r="A29" t="str">
        <f>HYPERLINK("#Clientes!A58","D20086")</f>
        <v>D20086</v>
      </c>
      <c r="B29" t="s">
        <v>968</v>
      </c>
      <c r="C29" t="s">
        <v>969</v>
      </c>
      <c r="D29" t="s">
        <v>970</v>
      </c>
      <c r="E29" t="s">
        <v>971</v>
      </c>
      <c r="F29" t="s">
        <v>64</v>
      </c>
      <c r="G29">
        <v>52028541</v>
      </c>
      <c r="H29" t="s">
        <v>972</v>
      </c>
      <c r="I29">
        <v>3003908868</v>
      </c>
      <c r="J29" t="s">
        <v>973</v>
      </c>
      <c r="K29" t="s">
        <v>974</v>
      </c>
    </row>
    <row r="30" spans="1:12">
      <c r="A30" t="str">
        <f>HYPERLINK("#Clientes!A63","D19772")</f>
        <v>D19772</v>
      </c>
      <c r="B30" t="s">
        <v>975</v>
      </c>
      <c r="C30" t="s">
        <v>777</v>
      </c>
      <c r="D30" t="s">
        <v>976</v>
      </c>
      <c r="E30" t="s">
        <v>977</v>
      </c>
      <c r="F30" t="s">
        <v>64</v>
      </c>
      <c r="G30">
        <v>52996719</v>
      </c>
      <c r="H30" t="s">
        <v>978</v>
      </c>
      <c r="I30">
        <v>3124204273</v>
      </c>
      <c r="J30"/>
      <c r="K30" t="s">
        <v>979</v>
      </c>
    </row>
    <row r="31" spans="1:12">
      <c r="A31" t="str">
        <f>HYPERLINK("#Clientes!A60","ENTRE LÍNEAS LIBRERÍA")</f>
        <v>ENTRE LÍNEAS LIBRERÍA</v>
      </c>
      <c r="B31" t="s">
        <v>277</v>
      </c>
      <c r="C31" t="s">
        <v>980</v>
      </c>
      <c r="D31" t="s">
        <v>981</v>
      </c>
      <c r="E31" t="s">
        <v>982</v>
      </c>
      <c r="F31" t="s">
        <v>64</v>
      </c>
      <c r="G31">
        <v>43613703</v>
      </c>
      <c r="H31" t="s">
        <v>983</v>
      </c>
      <c r="I31">
        <v>3122013864</v>
      </c>
      <c r="J31" t="s">
        <v>984</v>
      </c>
      <c r="K31" t="s">
        <v>985</v>
      </c>
    </row>
    <row r="32" spans="1:12">
      <c r="A32" t="str">
        <f>HYPERLINK("#Clientes!A64","D19920")</f>
        <v>D19920</v>
      </c>
      <c r="B32" t="s">
        <v>424</v>
      </c>
      <c r="C32"/>
      <c r="D32" t="s">
        <v>986</v>
      </c>
      <c r="E32" t="s">
        <v>987</v>
      </c>
      <c r="F32" t="s">
        <v>64</v>
      </c>
      <c r="G32">
        <v>79235452</v>
      </c>
      <c r="H32" t="s">
        <v>988</v>
      </c>
      <c r="I32">
        <v>3158502058</v>
      </c>
      <c r="J32"/>
      <c r="K32" t="s">
        <v>989</v>
      </c>
    </row>
    <row r="33" spans="1:12">
      <c r="A33" t="str">
        <f>HYPERLINK("#Clientes!A38","D15693")</f>
        <v>D15693</v>
      </c>
      <c r="B33" t="s">
        <v>990</v>
      </c>
      <c r="C33" t="s">
        <v>991</v>
      </c>
      <c r="D33" t="s">
        <v>387</v>
      </c>
      <c r="E33" t="s">
        <v>992</v>
      </c>
      <c r="F33" t="s">
        <v>64</v>
      </c>
      <c r="G33">
        <v>1010198122</v>
      </c>
      <c r="H33" t="s">
        <v>993</v>
      </c>
      <c r="I33">
        <v>3114455009</v>
      </c>
      <c r="J33"/>
      <c r="K33" t="s">
        <v>994</v>
      </c>
    </row>
    <row r="34" spans="1:12">
      <c r="A34" t="str">
        <f>HYPERLINK("#Clientes!A70","D20912")</f>
        <v>D20912</v>
      </c>
      <c r="B34" t="s">
        <v>995</v>
      </c>
      <c r="C34" t="s">
        <v>643</v>
      </c>
      <c r="D34" t="s">
        <v>996</v>
      </c>
      <c r="E34" t="s">
        <v>333</v>
      </c>
      <c r="F34" t="s">
        <v>64</v>
      </c>
      <c r="G34">
        <v>39453521</v>
      </c>
      <c r="H34" t="s">
        <v>997</v>
      </c>
      <c r="I34">
        <v>3122175526</v>
      </c>
      <c r="J34"/>
      <c r="K34" t="s">
        <v>998</v>
      </c>
    </row>
    <row r="35" spans="1:12">
      <c r="A35" t="str">
        <f>HYPERLINK("#Clientes!A61","D12478")</f>
        <v>D12478</v>
      </c>
      <c r="B35" t="s">
        <v>999</v>
      </c>
      <c r="C35" t="s">
        <v>1000</v>
      </c>
      <c r="D35" t="s">
        <v>1001</v>
      </c>
      <c r="E35" t="s">
        <v>1002</v>
      </c>
      <c r="F35" t="s">
        <v>64</v>
      </c>
      <c r="G35">
        <v>39416561</v>
      </c>
      <c r="H35" t="s">
        <v>1003</v>
      </c>
      <c r="I35">
        <v>3053272886</v>
      </c>
      <c r="J35" t="s">
        <v>1004</v>
      </c>
      <c r="K35" t="s">
        <v>1005</v>
      </c>
    </row>
    <row r="36" spans="1:12">
      <c r="A36" t="str">
        <f>HYPERLINK("#Clientes!A72","C09485")</f>
        <v>C09485</v>
      </c>
      <c r="B36" t="s">
        <v>1006</v>
      </c>
      <c r="C36" t="s">
        <v>1007</v>
      </c>
      <c r="D36" t="s">
        <v>1008</v>
      </c>
      <c r="E36"/>
      <c r="F36" t="s">
        <v>1009</v>
      </c>
      <c r="G36" t="s">
        <v>1010</v>
      </c>
      <c r="H36" t="s">
        <v>1011</v>
      </c>
      <c r="I36">
        <v>3132117288</v>
      </c>
      <c r="J36"/>
      <c r="K36" t="s">
        <v>1012</v>
      </c>
    </row>
    <row r="37" spans="1:12">
      <c r="A37" t="str">
        <f>HYPERLINK("#Clientes!A73","Bukz")</f>
        <v>Bukz</v>
      </c>
      <c r="B37" t="s">
        <v>870</v>
      </c>
      <c r="C37"/>
      <c r="D37" t="s">
        <v>871</v>
      </c>
      <c r="E37" t="s">
        <v>872</v>
      </c>
      <c r="F37" t="s">
        <v>64</v>
      </c>
      <c r="G37" t="s">
        <v>1013</v>
      </c>
      <c r="H37" t="s">
        <v>774</v>
      </c>
      <c r="I37">
        <v>3108416012</v>
      </c>
      <c r="J37"/>
      <c r="K37" t="s">
        <v>873</v>
      </c>
    </row>
    <row r="38" spans="1:12">
      <c r="A38" t="str">
        <f>HYPERLINK("#Clientes!A77","GARABATO LIBROS")</f>
        <v>GARABATO LIBROS</v>
      </c>
      <c r="B38" t="s">
        <v>144</v>
      </c>
      <c r="C38"/>
      <c r="D38" t="s">
        <v>145</v>
      </c>
      <c r="E38" t="s">
        <v>146</v>
      </c>
      <c r="F38" t="s">
        <v>64</v>
      </c>
      <c r="G38">
        <v>80066593</v>
      </c>
      <c r="H38" t="s">
        <v>1014</v>
      </c>
      <c r="I38">
        <v>3103349621</v>
      </c>
      <c r="J38"/>
      <c r="K38" t="s">
        <v>150</v>
      </c>
    </row>
    <row r="39" spans="1:12">
      <c r="A39" t="str">
        <f>HYPERLINK("#Clientes!A75","D20815")</f>
        <v>D20815</v>
      </c>
      <c r="B39" t="s">
        <v>1015</v>
      </c>
      <c r="C39" t="s">
        <v>1016</v>
      </c>
      <c r="D39" t="s">
        <v>1017</v>
      </c>
      <c r="E39" t="s">
        <v>1018</v>
      </c>
      <c r="F39" t="s">
        <v>64</v>
      </c>
      <c r="G39">
        <v>79487573</v>
      </c>
      <c r="H39" t="s">
        <v>1019</v>
      </c>
      <c r="I39">
        <v>3105694909</v>
      </c>
      <c r="J39"/>
      <c r="K39" t="s">
        <v>353</v>
      </c>
    </row>
    <row r="40" spans="1:12">
      <c r="A40" t="str">
        <f>HYPERLINK("#Clientes!A53","Librería Favila")</f>
        <v>Librería Favila</v>
      </c>
      <c r="B40" t="s">
        <v>957</v>
      </c>
      <c r="C40" t="s">
        <v>424</v>
      </c>
      <c r="D40" t="s">
        <v>1020</v>
      </c>
      <c r="E40" t="s">
        <v>1021</v>
      </c>
      <c r="F40" t="s">
        <v>64</v>
      </c>
      <c r="G40">
        <v>79950204</v>
      </c>
      <c r="H40" t="s">
        <v>1022</v>
      </c>
      <c r="I40">
        <v>3203039765</v>
      </c>
      <c r="J40" t="s">
        <v>1023</v>
      </c>
      <c r="K40" t="s">
        <v>1024</v>
      </c>
    </row>
    <row r="41" spans="1:12">
      <c r="A41" t="str">
        <f>HYPERLINK("#Clientes!A33","Universidad Industrial de Santander")</f>
        <v>Universidad Industrial de Santander</v>
      </c>
      <c r="B41" t="s">
        <v>1025</v>
      </c>
      <c r="C41"/>
      <c r="D41" t="s">
        <v>1026</v>
      </c>
      <c r="E41" t="s">
        <v>1027</v>
      </c>
      <c r="F41" t="s">
        <v>64</v>
      </c>
      <c r="G41">
        <v>13843619</v>
      </c>
      <c r="H41" t="s">
        <v>1028</v>
      </c>
      <c r="I41">
        <v>6076344000</v>
      </c>
      <c r="J41" t="s">
        <v>1029</v>
      </c>
      <c r="K41" t="s">
        <v>1030</v>
      </c>
    </row>
    <row r="42" spans="1:12">
      <c r="A42" t="str">
        <f>HYPERLINK("#Clientes!A81","D53101")</f>
        <v>D53101</v>
      </c>
      <c r="B42" t="s">
        <v>995</v>
      </c>
      <c r="C42" t="s">
        <v>1031</v>
      </c>
      <c r="D42" t="s">
        <v>1032</v>
      </c>
      <c r="E42" t="s">
        <v>1033</v>
      </c>
      <c r="F42" t="s">
        <v>64</v>
      </c>
      <c r="G42">
        <v>51893850</v>
      </c>
      <c r="H42" t="s">
        <v>1034</v>
      </c>
      <c r="I42">
        <v>3164730530</v>
      </c>
      <c r="J42"/>
      <c r="K42" t="s">
        <v>1035</v>
      </c>
    </row>
    <row r="43" spans="1:12">
      <c r="A43" t="str">
        <f>HYPERLINK("#Clientes!A40","BENJAM")</f>
        <v>BENJAM</v>
      </c>
      <c r="B43" t="s">
        <v>1036</v>
      </c>
      <c r="C43"/>
      <c r="D43" t="s">
        <v>1037</v>
      </c>
      <c r="E43" t="s">
        <v>1038</v>
      </c>
      <c r="F43" t="s">
        <v>64</v>
      </c>
      <c r="G43">
        <v>19052424</v>
      </c>
      <c r="H43" t="s">
        <v>1039</v>
      </c>
      <c r="I43">
        <v>3173723989</v>
      </c>
      <c r="J43" t="s">
        <v>1040</v>
      </c>
      <c r="K43" t="s">
        <v>1041</v>
      </c>
    </row>
    <row r="44" spans="1:12">
      <c r="A44" t="str">
        <f>HYPERLINK("#Clientes!A80","D11935")</f>
        <v>D11935</v>
      </c>
      <c r="B44" t="s">
        <v>1042</v>
      </c>
      <c r="C44"/>
      <c r="D44" t="s">
        <v>1043</v>
      </c>
      <c r="E44" t="s">
        <v>492</v>
      </c>
      <c r="F44" t="s">
        <v>64</v>
      </c>
      <c r="G44">
        <v>31837525</v>
      </c>
      <c r="H44" t="s">
        <v>1044</v>
      </c>
      <c r="I44">
        <v>3154460208</v>
      </c>
      <c r="J44" t="s">
        <v>1045</v>
      </c>
      <c r="K44" t="s">
        <v>1046</v>
      </c>
    </row>
    <row r="45" spans="1:12">
      <c r="A45" t="str">
        <f>HYPERLINK("#Clientes!A49","D16633")</f>
        <v>D16633</v>
      </c>
      <c r="B45" t="s">
        <v>1047</v>
      </c>
      <c r="C45" t="s">
        <v>913</v>
      </c>
      <c r="D45" t="s">
        <v>1048</v>
      </c>
      <c r="E45" t="s">
        <v>1049</v>
      </c>
      <c r="F45" t="s">
        <v>64</v>
      </c>
      <c r="G45">
        <v>52957861</v>
      </c>
      <c r="H45" t="s">
        <v>1050</v>
      </c>
      <c r="I45">
        <v>3132843799</v>
      </c>
      <c r="J45"/>
      <c r="K45" t="s">
        <v>1051</v>
      </c>
    </row>
    <row r="46" spans="1:12">
      <c r="A46" t="str">
        <f>HYPERLINK("#Clientes!A83","D17280")</f>
        <v>D17280</v>
      </c>
      <c r="B46" t="s">
        <v>1052</v>
      </c>
      <c r="C46"/>
      <c r="D46" t="s">
        <v>1053</v>
      </c>
      <c r="E46" t="s">
        <v>1054</v>
      </c>
      <c r="F46" t="s">
        <v>64</v>
      </c>
      <c r="G46">
        <v>1020747683</v>
      </c>
      <c r="H46" t="s">
        <v>1055</v>
      </c>
      <c r="I46">
        <v>3016119630</v>
      </c>
      <c r="J46"/>
      <c r="K46" t="s">
        <v>1056</v>
      </c>
    </row>
    <row r="47" spans="1:12">
      <c r="A47" t="str">
        <f>HYPERLINK("#Clientes!A82","D21319")</f>
        <v>D21319</v>
      </c>
      <c r="B47" t="s">
        <v>1057</v>
      </c>
      <c r="C47" t="s">
        <v>1058</v>
      </c>
      <c r="D47" t="s">
        <v>1059</v>
      </c>
      <c r="E47" t="s">
        <v>908</v>
      </c>
      <c r="F47" t="s">
        <v>64</v>
      </c>
      <c r="G47">
        <v>53135587</v>
      </c>
      <c r="H47" t="s">
        <v>1060</v>
      </c>
      <c r="I47">
        <v>3003475826</v>
      </c>
      <c r="J47"/>
      <c r="K47" t="s">
        <v>1061</v>
      </c>
    </row>
    <row r="48" spans="1:12">
      <c r="A48" t="str">
        <f>HYPERLINK("#Clientes!A78","D27517")</f>
        <v>D27517</v>
      </c>
      <c r="B48" t="s">
        <v>1062</v>
      </c>
      <c r="C48" t="s">
        <v>278</v>
      </c>
      <c r="D48" t="s">
        <v>1063</v>
      </c>
      <c r="E48" t="s">
        <v>1064</v>
      </c>
      <c r="F48" t="s">
        <v>64</v>
      </c>
      <c r="G48">
        <v>43866423</v>
      </c>
      <c r="H48" t="s">
        <v>1065</v>
      </c>
      <c r="I48">
        <v>3104631570</v>
      </c>
      <c r="J48"/>
      <c r="K48" t="s">
        <v>1066</v>
      </c>
    </row>
    <row r="49" spans="1:12">
      <c r="A49" t="str">
        <f>HYPERLINK("#Clientes!A20","SANCHE")</f>
        <v>SANCHE</v>
      </c>
      <c r="B49" t="s">
        <v>1067</v>
      </c>
      <c r="C49" t="s">
        <v>1068</v>
      </c>
      <c r="D49" t="s">
        <v>1069</v>
      </c>
      <c r="E49" t="s">
        <v>1070</v>
      </c>
      <c r="F49" t="s">
        <v>64</v>
      </c>
      <c r="G49">
        <v>11298488</v>
      </c>
      <c r="H49" t="s">
        <v>1071</v>
      </c>
      <c r="I49">
        <v>3002008644</v>
      </c>
      <c r="J49" t="s">
        <v>1072</v>
      </c>
      <c r="K49" t="s">
        <v>1073</v>
      </c>
    </row>
    <row r="50" spans="1:12">
      <c r="A50" t="str">
        <f>HYPERLINK("#Clientes!A19","C08294")</f>
        <v>C08294</v>
      </c>
      <c r="B50" t="s">
        <v>278</v>
      </c>
      <c r="C50" t="s">
        <v>1074</v>
      </c>
      <c r="D50" t="s">
        <v>1075</v>
      </c>
      <c r="E50" t="s">
        <v>1076</v>
      </c>
      <c r="F50" t="s">
        <v>64</v>
      </c>
      <c r="G50">
        <v>37545915</v>
      </c>
      <c r="H50" t="s">
        <v>1077</v>
      </c>
      <c r="I50">
        <v>3111111111</v>
      </c>
      <c r="J50"/>
      <c r="K50" t="s">
        <v>1078</v>
      </c>
    </row>
    <row r="51" spans="1:12">
      <c r="A51" t="str">
        <f>HYPERLINK("#Clientes!A86","D23417")</f>
        <v>D23417</v>
      </c>
      <c r="B51" t="s">
        <v>317</v>
      </c>
      <c r="C51"/>
      <c r="D51" t="s">
        <v>1079</v>
      </c>
      <c r="E51" t="s">
        <v>842</v>
      </c>
      <c r="F51" t="s">
        <v>64</v>
      </c>
      <c r="G51">
        <v>112759728</v>
      </c>
      <c r="H51" t="s">
        <v>1080</v>
      </c>
      <c r="I51">
        <v>3165205253</v>
      </c>
      <c r="J51"/>
      <c r="K51" t="s">
        <v>1081</v>
      </c>
    </row>
    <row r="52" spans="1:12">
      <c r="A52" t="str">
        <f>HYPERLINK("#Clientes!A88","D24017")</f>
        <v>D24017</v>
      </c>
      <c r="B52" t="s">
        <v>1082</v>
      </c>
      <c r="C52" t="s">
        <v>1083</v>
      </c>
      <c r="D52" t="s">
        <v>1084</v>
      </c>
      <c r="E52" t="s">
        <v>1085</v>
      </c>
      <c r="F52" t="s">
        <v>64</v>
      </c>
      <c r="G52">
        <v>1018425499</v>
      </c>
      <c r="H52" t="s">
        <v>1086</v>
      </c>
      <c r="I52">
        <v>3057752645</v>
      </c>
      <c r="J52"/>
      <c r="K52" t="s">
        <v>1087</v>
      </c>
    </row>
    <row r="53" spans="1:12">
      <c r="A53" t="str">
        <f>HYPERLINK("#Clientes!A92","D24260")</f>
        <v>D24260</v>
      </c>
      <c r="B53" t="s">
        <v>278</v>
      </c>
      <c r="C53" t="s">
        <v>1088</v>
      </c>
      <c r="D53" t="s">
        <v>1089</v>
      </c>
      <c r="E53" t="s">
        <v>1089</v>
      </c>
      <c r="F53" t="s">
        <v>64</v>
      </c>
      <c r="G53">
        <v>35465821</v>
      </c>
      <c r="H53" t="s">
        <v>1090</v>
      </c>
      <c r="I53">
        <v>3153344533</v>
      </c>
      <c r="J53"/>
      <c r="K53" t="s">
        <v>1091</v>
      </c>
    </row>
    <row r="54" spans="1:12">
      <c r="A54" t="str">
        <f>HYPERLINK("#Clientes!A96","D27505")</f>
        <v>D27505</v>
      </c>
      <c r="B54" t="s">
        <v>999</v>
      </c>
      <c r="C54" t="s">
        <v>1000</v>
      </c>
      <c r="D54" t="s">
        <v>1001</v>
      </c>
      <c r="E54" t="s">
        <v>1002</v>
      </c>
      <c r="F54" t="s">
        <v>64</v>
      </c>
      <c r="G54">
        <v>39416561</v>
      </c>
      <c r="H54" t="s">
        <v>1092</v>
      </c>
      <c r="I54">
        <v>3053272886</v>
      </c>
      <c r="J54"/>
      <c r="K54" t="s">
        <v>1005</v>
      </c>
    </row>
    <row r="55" spans="1:12">
      <c r="A55" t="str">
        <f>HYPERLINK("#Clientes!A95","FONROC")</f>
        <v>FONROC</v>
      </c>
      <c r="B55" t="s">
        <v>1093</v>
      </c>
      <c r="C55" t="s">
        <v>470</v>
      </c>
      <c r="D55" t="s">
        <v>1094</v>
      </c>
      <c r="E55" t="s">
        <v>1095</v>
      </c>
      <c r="F55" t="s">
        <v>64</v>
      </c>
      <c r="G55">
        <v>51711161</v>
      </c>
      <c r="H55" t="s">
        <v>1096</v>
      </c>
      <c r="I55">
        <v>3103341593</v>
      </c>
      <c r="J55" t="s">
        <v>1097</v>
      </c>
      <c r="K55" t="s">
        <v>1098</v>
      </c>
    </row>
    <row r="56" spans="1:12">
      <c r="A56" t="str">
        <f>HYPERLINK("#Clientes!A94","D27530")</f>
        <v>D27530</v>
      </c>
      <c r="B56" t="s">
        <v>1099</v>
      </c>
      <c r="C56" t="s">
        <v>1100</v>
      </c>
      <c r="D56" t="s">
        <v>1101</v>
      </c>
      <c r="E56" t="s">
        <v>1102</v>
      </c>
      <c r="F56" t="s">
        <v>64</v>
      </c>
      <c r="G56" t="s">
        <v>1103</v>
      </c>
      <c r="H56" t="s">
        <v>1104</v>
      </c>
      <c r="I56">
        <v>3113678314</v>
      </c>
      <c r="J56"/>
      <c r="K56" t="s">
        <v>1105</v>
      </c>
    </row>
    <row r="57" spans="1:12">
      <c r="A57" t="str">
        <f>HYPERLINK("#Clientes!A98","D27559")</f>
        <v>D27559</v>
      </c>
      <c r="B57" t="s">
        <v>1106</v>
      </c>
      <c r="C57"/>
      <c r="D57" t="s">
        <v>1107</v>
      </c>
      <c r="E57" t="s">
        <v>132</v>
      </c>
      <c r="F57" t="s">
        <v>64</v>
      </c>
      <c r="G57">
        <v>19471868</v>
      </c>
      <c r="H57" t="s">
        <v>1108</v>
      </c>
      <c r="I57">
        <v>3108198712</v>
      </c>
      <c r="J57"/>
      <c r="K57" t="s">
        <v>1109</v>
      </c>
    </row>
    <row r="58" spans="1:12">
      <c r="A58" t="str">
        <f>HYPERLINK("#Clientes!A100","D25339")</f>
        <v>D25339</v>
      </c>
      <c r="B58" t="s">
        <v>1110</v>
      </c>
      <c r="C58"/>
      <c r="D58" t="s">
        <v>1111</v>
      </c>
      <c r="E58" t="s">
        <v>350</v>
      </c>
      <c r="F58" t="s">
        <v>64</v>
      </c>
      <c r="G58">
        <v>1077425023</v>
      </c>
      <c r="H58" t="s">
        <v>1112</v>
      </c>
      <c r="I58">
        <v>3108327129</v>
      </c>
      <c r="J58"/>
      <c r="K58" t="s">
        <v>1113</v>
      </c>
    </row>
    <row r="59" spans="1:12">
      <c r="A59" t="str">
        <f>HYPERLINK("#Clientes!A99","D27911")</f>
        <v>D27911</v>
      </c>
      <c r="B59" t="s">
        <v>1114</v>
      </c>
      <c r="C59" t="s">
        <v>1115</v>
      </c>
      <c r="D59" t="s">
        <v>871</v>
      </c>
      <c r="E59" t="s">
        <v>1116</v>
      </c>
      <c r="F59" t="s">
        <v>64</v>
      </c>
      <c r="G59">
        <v>98555514</v>
      </c>
      <c r="H59" t="s">
        <v>1117</v>
      </c>
      <c r="I59">
        <v>3128507154</v>
      </c>
      <c r="J59" t="s">
        <v>1118</v>
      </c>
      <c r="K59" t="s">
        <v>1119</v>
      </c>
    </row>
    <row r="60" spans="1:12">
      <c r="A60" t="str">
        <f>HYPERLINK("#Clientes!A101","D28059")</f>
        <v>D28059</v>
      </c>
      <c r="B60" t="s">
        <v>1120</v>
      </c>
      <c r="C60" t="s">
        <v>1121</v>
      </c>
      <c r="D60" t="s">
        <v>1122</v>
      </c>
      <c r="E60" t="s">
        <v>1123</v>
      </c>
      <c r="F60" t="s">
        <v>64</v>
      </c>
      <c r="G60">
        <v>71742854</v>
      </c>
      <c r="H60" t="s">
        <v>1124</v>
      </c>
      <c r="I60">
        <v>3043872052</v>
      </c>
      <c r="J60"/>
      <c r="K60" t="s">
        <v>1125</v>
      </c>
    </row>
    <row r="61" spans="1:12">
      <c r="A61" t="str">
        <f>HYPERLINK("#Clientes!A52","D30022")</f>
        <v>D30022</v>
      </c>
      <c r="B61" t="s">
        <v>1126</v>
      </c>
      <c r="C61" t="s">
        <v>991</v>
      </c>
      <c r="D61" t="s">
        <v>1127</v>
      </c>
      <c r="E61" t="s">
        <v>1128</v>
      </c>
      <c r="F61" t="s">
        <v>64</v>
      </c>
      <c r="G61">
        <v>1090454664</v>
      </c>
      <c r="H61" t="s">
        <v>1129</v>
      </c>
      <c r="I61">
        <v>3014863069</v>
      </c>
      <c r="J61"/>
      <c r="K61" t="s">
        <v>397</v>
      </c>
    </row>
    <row r="62" spans="1:12">
      <c r="A62" t="str">
        <f>HYPERLINK("#Clientes!A104","D28813")</f>
        <v>D28813</v>
      </c>
      <c r="B62" t="s">
        <v>1130</v>
      </c>
      <c r="C62"/>
      <c r="D62" t="s">
        <v>1131</v>
      </c>
      <c r="E62" t="s">
        <v>1132</v>
      </c>
      <c r="F62" t="s">
        <v>64</v>
      </c>
      <c r="G62">
        <v>94373167</v>
      </c>
      <c r="H62" t="s">
        <v>1133</v>
      </c>
      <c r="I62">
        <v>3102158291</v>
      </c>
      <c r="J62"/>
      <c r="K62" t="s">
        <v>1134</v>
      </c>
    </row>
    <row r="63" spans="1:12">
      <c r="A63" t="str">
        <f>HYPERLINK("#Clientes!A102","D30033")</f>
        <v>D30033</v>
      </c>
      <c r="B63" t="s">
        <v>559</v>
      </c>
      <c r="C63" t="s">
        <v>1135</v>
      </c>
      <c r="D63" t="s">
        <v>1136</v>
      </c>
      <c r="E63" t="s">
        <v>1137</v>
      </c>
      <c r="F63" t="s">
        <v>64</v>
      </c>
      <c r="G63">
        <v>1032410475</v>
      </c>
      <c r="H63" t="s">
        <v>1138</v>
      </c>
      <c r="I63">
        <v>3007055971</v>
      </c>
      <c r="J63"/>
      <c r="K63" t="s">
        <v>1139</v>
      </c>
    </row>
    <row r="64" spans="1:12">
      <c r="A64" t="str">
        <f>HYPERLINK("#Clientes!A103","Teatro R101")</f>
        <v>Teatro R101</v>
      </c>
      <c r="B64" t="s">
        <v>1140</v>
      </c>
      <c r="C64" t="s">
        <v>1130</v>
      </c>
      <c r="D64" t="s">
        <v>1141</v>
      </c>
      <c r="E64" t="s">
        <v>1142</v>
      </c>
      <c r="F64" t="s">
        <v>64</v>
      </c>
      <c r="G64">
        <v>80505972</v>
      </c>
      <c r="H64" t="s">
        <v>1143</v>
      </c>
      <c r="I64">
        <v>3102335243</v>
      </c>
      <c r="J64" t="s">
        <v>1144</v>
      </c>
      <c r="K64" t="s">
        <v>1145</v>
      </c>
    </row>
    <row r="65" spans="1:12">
      <c r="A65" t="str">
        <f>HYPERLINK("#Clientes!A107","FCECAL")</f>
        <v>FCECAL</v>
      </c>
      <c r="B65" t="s">
        <v>1146</v>
      </c>
      <c r="C65"/>
      <c r="D65" t="s">
        <v>1147</v>
      </c>
      <c r="E65"/>
      <c r="F65" t="s">
        <v>64</v>
      </c>
      <c r="G65">
        <v>52274987</v>
      </c>
      <c r="H65" t="s">
        <v>855</v>
      </c>
      <c r="I65">
        <v>3106197638</v>
      </c>
      <c r="J65"/>
      <c r="K65" t="s">
        <v>857</v>
      </c>
    </row>
    <row r="66" spans="1:12">
      <c r="A66" t="str">
        <f>HYPERLINK("#Clientes!A106","D30432")</f>
        <v>D30432</v>
      </c>
      <c r="B66" t="s">
        <v>1148</v>
      </c>
      <c r="C66" t="s">
        <v>1149</v>
      </c>
      <c r="D66" t="s">
        <v>1150</v>
      </c>
      <c r="E66" t="s">
        <v>249</v>
      </c>
      <c r="F66" t="s">
        <v>64</v>
      </c>
      <c r="G66">
        <v>19304883</v>
      </c>
      <c r="H66" t="s">
        <v>1151</v>
      </c>
      <c r="I66">
        <v>3142377025</v>
      </c>
      <c r="J66"/>
      <c r="K66" t="s">
        <v>1152</v>
      </c>
    </row>
    <row r="67" spans="1:12">
      <c r="A67" t="str">
        <f>HYPERLINK("#Clientes!A105","D30489")</f>
        <v>D30489</v>
      </c>
      <c r="B67" t="s">
        <v>619</v>
      </c>
      <c r="C67" t="s">
        <v>1153</v>
      </c>
      <c r="D67" t="s">
        <v>1154</v>
      </c>
      <c r="E67" t="s">
        <v>1155</v>
      </c>
      <c r="F67" t="s">
        <v>64</v>
      </c>
      <c r="G67">
        <v>1018457347</v>
      </c>
      <c r="H67" t="s">
        <v>1156</v>
      </c>
      <c r="I67">
        <v>3125208394</v>
      </c>
      <c r="J67"/>
      <c r="K67" t="s">
        <v>1157</v>
      </c>
    </row>
    <row r="68" spans="1:12">
      <c r="A68" t="str">
        <f>HYPERLINK("#Clientes!A97","D31287")</f>
        <v>D31287</v>
      </c>
      <c r="B68" t="s">
        <v>1158</v>
      </c>
      <c r="C68" t="s">
        <v>1159</v>
      </c>
      <c r="D68" t="s">
        <v>1160</v>
      </c>
      <c r="E68" t="s">
        <v>1161</v>
      </c>
      <c r="F68" t="s">
        <v>64</v>
      </c>
      <c r="G68">
        <v>66944619</v>
      </c>
      <c r="H68" t="s">
        <v>1162</v>
      </c>
      <c r="I68">
        <v>3195089646</v>
      </c>
      <c r="J68"/>
      <c r="K68" t="s">
        <v>1163</v>
      </c>
    </row>
    <row r="69" spans="1:12">
      <c r="A69" t="str">
        <f>HYPERLINK("#Clientes!A113","D31444")</f>
        <v>D31444</v>
      </c>
      <c r="B69" t="s">
        <v>995</v>
      </c>
      <c r="C69" t="s">
        <v>227</v>
      </c>
      <c r="D69" t="s">
        <v>1164</v>
      </c>
      <c r="E69" t="s">
        <v>1165</v>
      </c>
      <c r="F69" t="s">
        <v>64</v>
      </c>
      <c r="G69">
        <v>52619961</v>
      </c>
      <c r="H69" t="s">
        <v>1166</v>
      </c>
      <c r="I69">
        <v>3142956272</v>
      </c>
      <c r="J69"/>
      <c r="K69" t="s">
        <v>1167</v>
      </c>
    </row>
    <row r="70" spans="1:12">
      <c r="A70" t="str">
        <f>HYPERLINK("#Clientes!A115","C01421")</f>
        <v>C01421</v>
      </c>
      <c r="B70" t="s">
        <v>1168</v>
      </c>
      <c r="C70" t="s">
        <v>1169</v>
      </c>
      <c r="D70" t="s">
        <v>1170</v>
      </c>
      <c r="E70" t="s">
        <v>1171</v>
      </c>
      <c r="F70" t="s">
        <v>64</v>
      </c>
      <c r="G70">
        <v>1010075286</v>
      </c>
      <c r="H70" t="s">
        <v>1172</v>
      </c>
      <c r="I70">
        <v>3165850456</v>
      </c>
      <c r="J70" t="s">
        <v>1173</v>
      </c>
      <c r="K70" t="s">
        <v>1174</v>
      </c>
    </row>
    <row r="71" spans="1:12">
      <c r="A71" t="str">
        <f>HYPERLINK("#Clientes!A114","FUNDACIÓN CASA DE LA LECTURA")</f>
        <v>FUNDACIÓN CASA DE LA LECTURA</v>
      </c>
      <c r="B71" t="s">
        <v>1175</v>
      </c>
      <c r="C71" t="s">
        <v>1176</v>
      </c>
      <c r="D71" t="s">
        <v>1177</v>
      </c>
      <c r="E71" t="s">
        <v>1178</v>
      </c>
      <c r="F71" t="s">
        <v>64</v>
      </c>
      <c r="G71">
        <v>63271308</v>
      </c>
      <c r="H71" t="s">
        <v>1179</v>
      </c>
      <c r="I71">
        <v>3175385416</v>
      </c>
      <c r="J71" t="s">
        <v>1180</v>
      </c>
      <c r="K71" t="s">
        <v>1181</v>
      </c>
    </row>
    <row r="72" spans="1:12">
      <c r="A72" t="str">
        <f>HYPERLINK("#Clientes!A110","D15840")</f>
        <v>D15840</v>
      </c>
      <c r="B72" t="s">
        <v>1182</v>
      </c>
      <c r="C72"/>
      <c r="D72" t="s">
        <v>1183</v>
      </c>
      <c r="E72" t="s">
        <v>1184</v>
      </c>
      <c r="F72" t="s">
        <v>64</v>
      </c>
      <c r="G72">
        <v>66677429</v>
      </c>
      <c r="H72" t="s">
        <v>1185</v>
      </c>
      <c r="I72">
        <v>3137908154</v>
      </c>
      <c r="J72"/>
      <c r="K72" t="s">
        <v>1186</v>
      </c>
    </row>
    <row r="73" spans="1:12">
      <c r="A73" t="str">
        <f>HYPERLINK("#Clientes!A116","C52005")</f>
        <v>C52005</v>
      </c>
      <c r="B73" t="s">
        <v>331</v>
      </c>
      <c r="C73" t="s">
        <v>1187</v>
      </c>
      <c r="D73" t="s">
        <v>1188</v>
      </c>
      <c r="E73" t="s">
        <v>1189</v>
      </c>
      <c r="F73" t="s">
        <v>64</v>
      </c>
      <c r="G73">
        <v>75100047</v>
      </c>
      <c r="H73" t="s">
        <v>1190</v>
      </c>
      <c r="I73">
        <v>3197478619</v>
      </c>
      <c r="J73"/>
      <c r="K73" t="s">
        <v>1191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H1"/>
    <mergeCell ref="A1:A2"/>
    <mergeCell ref="B1:B2"/>
    <mergeCell ref="C1:C2"/>
    <mergeCell ref="D1:D2"/>
    <mergeCell ref="E1:E2"/>
    <mergeCell ref="I1:I2"/>
    <mergeCell ref="J1:J2"/>
    <mergeCell ref="K1:K2"/>
  </mergeCells>
  <hyperlinks>
    <hyperlink ref="A3" r:id="rId_hyperlink_1" tooltip="EL ARCANO LIBRERIA" display="EL ARCANO LIBRERIA"/>
    <hyperlink ref="A4" r:id="rId_hyperlink_2" tooltip="Casa Tomada Libros y Café" display="Casa Tomada Libros y Café"/>
    <hyperlink ref="A5" r:id="rId_hyperlink_3" tooltip="Café Nicanor SAS -  Librería Hojas de Parra" display="Café Nicanor SAS -  Librería Hojas de Parra"/>
    <hyperlink ref="A6" r:id="rId_hyperlink_4" tooltip="FCE" display="FCE"/>
    <hyperlink ref="A7" r:id="rId_hyperlink_5" tooltip="LIBRERIAS WILBORADA 1047 SAS" display="LIBRERIAS WILBORADA 1047 SAS"/>
    <hyperlink ref="A8" r:id="rId_hyperlink_6" tooltip="Prólogo libros" display="Prólogo libros"/>
    <hyperlink ref="A9" r:id="rId_hyperlink_7" tooltip="C09398" display="C09398"/>
    <hyperlink ref="A10" r:id="rId_hyperlink_8" tooltip="Ambientes de Aprendizaje SAS" display="Ambientes de Aprendizaje SAS"/>
    <hyperlink ref="A11" r:id="rId_hyperlink_9" tooltip="Oromo café librería" display="Oromo café librería"/>
    <hyperlink ref="A12" r:id="rId_hyperlink_10" tooltip="C07162" display="C07162"/>
    <hyperlink ref="A13" r:id="rId_hyperlink_11" tooltip="LIBROS MR. FOX" display="LIBROS MR. FOX"/>
    <hyperlink ref="A14" r:id="rId_hyperlink_12" tooltip="Lemoine Editores SAS" display="Lemoine Editores SAS"/>
    <hyperlink ref="A15" r:id="rId_hyperlink_13" tooltip="Babel Libros" display="Babel Libros"/>
    <hyperlink ref="A16" r:id="rId_hyperlink_14" tooltip="MATORRAL LIBRERIA SAS" display="MATORRAL LIBRERIA SAS"/>
    <hyperlink ref="A17" r:id="rId_hyperlink_15" tooltip="Librería Hojas de Parra" display="Librería Hojas de Parra"/>
    <hyperlink ref="A18" r:id="rId_hyperlink_16" tooltip="Librería Universidad de Antioquia" display="Librería Universidad de Antioquia"/>
    <hyperlink ref="A19" r:id="rId_hyperlink_17" tooltip="D13640" display="D13640"/>
    <hyperlink ref="A20" r:id="rId_hyperlink_18" tooltip="TIENDA TEATRAL" display="TIENDA TEATRAL"/>
    <hyperlink ref="A21" r:id="rId_hyperlink_19" tooltip="ASOCIACION DE AMIGOS DEL MUSEO NACIONAL" display="ASOCIACION DE AMIGOS DEL MUSEO NACIONAL"/>
    <hyperlink ref="A22" r:id="rId_hyperlink_20" tooltip="CONTRABAJO LIBRO Y CAFÉ" display="CONTRABAJO LIBRO Y CAFÉ"/>
    <hyperlink ref="A23" r:id="rId_hyperlink_21" tooltip="La Valija de fuego" display="La Valija de fuego"/>
    <hyperlink ref="A24" r:id="rId_hyperlink_22" tooltip="2621 sas" display="2621 sas"/>
    <hyperlink ref="A25" r:id="rId_hyperlink_23" tooltip="D19482" display="D19482"/>
    <hyperlink ref="A26" r:id="rId_hyperlink_24" tooltip="Prólogo" display="Prólogo"/>
    <hyperlink ref="A27" r:id="rId_hyperlink_25" tooltip="D19470" display="D19470"/>
    <hyperlink ref="A28" r:id="rId_hyperlink_26" tooltip="D19493" display="D19493"/>
    <hyperlink ref="A29" r:id="rId_hyperlink_27" tooltip="D20086" display="D20086"/>
    <hyperlink ref="A30" r:id="rId_hyperlink_28" tooltip="D19772" display="D19772"/>
    <hyperlink ref="A31" r:id="rId_hyperlink_29" tooltip="ENTRE LÍNEAS LIBRERÍA" display="ENTRE LÍNEAS LIBRERÍA"/>
    <hyperlink ref="A32" r:id="rId_hyperlink_30" tooltip="D19920" display="D19920"/>
    <hyperlink ref="A33" r:id="rId_hyperlink_31" tooltip="D15693" display="D15693"/>
    <hyperlink ref="A34" r:id="rId_hyperlink_32" tooltip="D20912" display="D20912"/>
    <hyperlink ref="A35" r:id="rId_hyperlink_33" tooltip="D12478" display="D12478"/>
    <hyperlink ref="A36" r:id="rId_hyperlink_34" tooltip="C09485" display="C09485"/>
    <hyperlink ref="A37" r:id="rId_hyperlink_35" tooltip="Bukz" display="Bukz"/>
    <hyperlink ref="A38" r:id="rId_hyperlink_36" tooltip="GARABATO LIBROS" display="GARABATO LIBROS"/>
    <hyperlink ref="A39" r:id="rId_hyperlink_37" tooltip="D20815" display="D20815"/>
    <hyperlink ref="A40" r:id="rId_hyperlink_38" tooltip="Librería Favila" display="Librería Favila"/>
    <hyperlink ref="A41" r:id="rId_hyperlink_39" tooltip="Universidad Industrial de Santander" display="Universidad Industrial de Santander"/>
    <hyperlink ref="A42" r:id="rId_hyperlink_40" tooltip="D53101" display="D53101"/>
    <hyperlink ref="A43" r:id="rId_hyperlink_41" tooltip="BENJAM" display="BENJAM"/>
    <hyperlink ref="A44" r:id="rId_hyperlink_42" tooltip="D11935" display="D11935"/>
    <hyperlink ref="A45" r:id="rId_hyperlink_43" tooltip="D16633" display="D16633"/>
    <hyperlink ref="A46" r:id="rId_hyperlink_44" tooltip="D17280" display="D17280"/>
    <hyperlink ref="A47" r:id="rId_hyperlink_45" tooltip="D21319" display="D21319"/>
    <hyperlink ref="A48" r:id="rId_hyperlink_46" tooltip="D27517" display="D27517"/>
    <hyperlink ref="A49" r:id="rId_hyperlink_47" tooltip="SANCHE" display="SANCHE"/>
    <hyperlink ref="A50" r:id="rId_hyperlink_48" tooltip="C08294" display="C08294"/>
    <hyperlink ref="A51" r:id="rId_hyperlink_49" tooltip="D23417" display="D23417"/>
    <hyperlink ref="A52" r:id="rId_hyperlink_50" tooltip="D24017" display="D24017"/>
    <hyperlink ref="A53" r:id="rId_hyperlink_51" tooltip="D24260" display="D24260"/>
    <hyperlink ref="A54" r:id="rId_hyperlink_52" tooltip="D27505" display="D27505"/>
    <hyperlink ref="A55" r:id="rId_hyperlink_53" tooltip="FONROC" display="FONROC"/>
    <hyperlink ref="A56" r:id="rId_hyperlink_54" tooltip="D27530" display="D27530"/>
    <hyperlink ref="A57" r:id="rId_hyperlink_55" tooltip="D27559" display="D27559"/>
    <hyperlink ref="A58" r:id="rId_hyperlink_56" tooltip="D25339" display="D25339"/>
    <hyperlink ref="A59" r:id="rId_hyperlink_57" tooltip="D27911" display="D27911"/>
    <hyperlink ref="A60" r:id="rId_hyperlink_58" tooltip="D28059" display="D28059"/>
    <hyperlink ref="A61" r:id="rId_hyperlink_59" tooltip="D30022" display="D30022"/>
    <hyperlink ref="A62" r:id="rId_hyperlink_60" tooltip="D28813" display="D28813"/>
    <hyperlink ref="A63" r:id="rId_hyperlink_61" tooltip="D30033" display="D30033"/>
    <hyperlink ref="A64" r:id="rId_hyperlink_62" tooltip="Teatro R101" display="Teatro R101"/>
    <hyperlink ref="A65" r:id="rId_hyperlink_63" tooltip="FCECAL" display="FCECAL"/>
    <hyperlink ref="A66" r:id="rId_hyperlink_64" tooltip="D30432" display="D30432"/>
    <hyperlink ref="A67" r:id="rId_hyperlink_65" tooltip="D30489" display="D30489"/>
    <hyperlink ref="A68" r:id="rId_hyperlink_66" tooltip="D31287" display="D31287"/>
    <hyperlink ref="A69" r:id="rId_hyperlink_67" tooltip="D31444" display="D31444"/>
    <hyperlink ref="A70" r:id="rId_hyperlink_68" tooltip="C01421" display="C01421"/>
    <hyperlink ref="A71" r:id="rId_hyperlink_69" tooltip="FUNDACIÓN CASA DE LA LECTURA" display="FUNDACIÓN CASA DE LA LECTURA"/>
    <hyperlink ref="A72" r:id="rId_hyperlink_70" tooltip="D15840" display="D15840"/>
    <hyperlink ref="A73" r:id="rId_hyperlink_71" tooltip="C52005" display="C5200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9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51" bestFit="true" customWidth="true" style="0"/>
    <col min="2" max="2" width="45" bestFit="true" customWidth="true" style="0"/>
    <col min="3" max="3" width="30" bestFit="true" customWidth="true" style="0"/>
    <col min="4" max="4" width="30" bestFit="true" customWidth="true" style="0"/>
    <col min="5" max="5" width="56" bestFit="true" customWidth="true" style="0"/>
    <col min="6" max="6" width="16" bestFit="true" customWidth="true" style="0"/>
    <col min="7" max="7" width="11" bestFit="true" customWidth="true" style="0"/>
    <col min="8" max="8" width="9.10" bestFit="true" style="0"/>
  </cols>
  <sheetData>
    <row r="1" spans="1:8">
      <c r="A1" t="s">
        <v>832</v>
      </c>
      <c r="B1" t="s">
        <v>29</v>
      </c>
      <c r="C1" t="s">
        <v>1192</v>
      </c>
      <c r="D1" t="s">
        <v>1193</v>
      </c>
      <c r="E1" t="s">
        <v>18</v>
      </c>
      <c r="F1" t="s">
        <v>1194</v>
      </c>
      <c r="G1" t="s">
        <v>1195</v>
      </c>
    </row>
    <row r="2" spans="1:8">
      <c r="A2" t="str">
        <f>HYPERLINK("#Clientes!A3","D13640")</f>
        <v>D13640</v>
      </c>
      <c r="B2" t="s">
        <v>1196</v>
      </c>
      <c r="C2" t="s">
        <v>1197</v>
      </c>
      <c r="D2" t="s">
        <v>1198</v>
      </c>
      <c r="E2" t="s">
        <v>923</v>
      </c>
      <c r="F2" t="s">
        <v>922</v>
      </c>
      <c r="G2" t="s">
        <v>43</v>
      </c>
    </row>
    <row r="3" spans="1:8">
      <c r="A3" t="str">
        <f>HYPERLINK("#Clientes!A3","D13640")</f>
        <v>D13640</v>
      </c>
      <c r="B3" t="s">
        <v>1199</v>
      </c>
      <c r="C3" t="s">
        <v>1197</v>
      </c>
      <c r="D3" t="s">
        <v>1198</v>
      </c>
      <c r="E3" t="s">
        <v>923</v>
      </c>
      <c r="F3" t="s">
        <v>922</v>
      </c>
      <c r="G3" t="s">
        <v>43</v>
      </c>
    </row>
    <row r="4" spans="1:8">
      <c r="A4" t="str">
        <f>HYPERLINK("#Clientes!A3","D13640")</f>
        <v>D13640</v>
      </c>
      <c r="B4" t="s">
        <v>1200</v>
      </c>
      <c r="C4" t="s">
        <v>1197</v>
      </c>
      <c r="D4" t="s">
        <v>1198</v>
      </c>
      <c r="E4" t="s">
        <v>923</v>
      </c>
      <c r="F4" t="s">
        <v>922</v>
      </c>
      <c r="G4" t="s">
        <v>43</v>
      </c>
    </row>
    <row r="5" spans="1:8">
      <c r="A5" t="str">
        <f>HYPERLINK("#Clientes!A3","D13640")</f>
        <v>D13640</v>
      </c>
      <c r="B5" t="s">
        <v>1201</v>
      </c>
      <c r="C5" t="s">
        <v>1197</v>
      </c>
      <c r="D5" t="s">
        <v>1198</v>
      </c>
      <c r="E5" t="s">
        <v>923</v>
      </c>
      <c r="F5" t="s">
        <v>922</v>
      </c>
      <c r="G5" t="s">
        <v>43</v>
      </c>
    </row>
    <row r="6" spans="1:8">
      <c r="A6" t="str">
        <f>HYPERLINK("#Clientes!A3","D13640")</f>
        <v>D13640</v>
      </c>
      <c r="B6" t="s">
        <v>1202</v>
      </c>
      <c r="C6" t="s">
        <v>1197</v>
      </c>
      <c r="D6" t="s">
        <v>1198</v>
      </c>
      <c r="E6" t="s">
        <v>923</v>
      </c>
      <c r="F6" t="s">
        <v>922</v>
      </c>
      <c r="G6" t="s">
        <v>43</v>
      </c>
    </row>
    <row r="7" spans="1:8">
      <c r="A7" t="str">
        <f>HYPERLINK("#Clientes!A3","D13640")</f>
        <v>D13640</v>
      </c>
      <c r="B7" t="s">
        <v>1203</v>
      </c>
      <c r="C7" t="s">
        <v>1197</v>
      </c>
      <c r="D7" t="s">
        <v>1198</v>
      </c>
      <c r="E7" t="s">
        <v>923</v>
      </c>
      <c r="F7" t="s">
        <v>922</v>
      </c>
      <c r="G7" t="s">
        <v>43</v>
      </c>
    </row>
    <row r="8" spans="1:8">
      <c r="A8" t="str">
        <f>HYPERLINK("#Clientes!A3","D13640")</f>
        <v>D13640</v>
      </c>
      <c r="B8" t="s">
        <v>1204</v>
      </c>
      <c r="C8" t="s">
        <v>1197</v>
      </c>
      <c r="D8" t="s">
        <v>1198</v>
      </c>
      <c r="E8" t="s">
        <v>923</v>
      </c>
      <c r="F8" t="s">
        <v>922</v>
      </c>
      <c r="G8" t="s">
        <v>43</v>
      </c>
    </row>
    <row r="9" spans="1:8">
      <c r="A9" t="str">
        <f>HYPERLINK("#Clientes!A4","Babel Libros")</f>
        <v>Babel Libros</v>
      </c>
      <c r="B9" t="s">
        <v>1196</v>
      </c>
      <c r="C9" t="s">
        <v>1205</v>
      </c>
      <c r="D9" t="s">
        <v>1206</v>
      </c>
      <c r="E9" t="s">
        <v>905</v>
      </c>
      <c r="F9" t="s">
        <v>904</v>
      </c>
      <c r="G9" t="s">
        <v>43</v>
      </c>
    </row>
    <row r="10" spans="1:8">
      <c r="A10" t="str">
        <f>HYPERLINK("#Clientes!A4","Babel Libros")</f>
        <v>Babel Libros</v>
      </c>
      <c r="B10" t="s">
        <v>1199</v>
      </c>
      <c r="C10" t="s">
        <v>1207</v>
      </c>
      <c r="D10" t="s">
        <v>1208</v>
      </c>
      <c r="E10" t="s">
        <v>905</v>
      </c>
      <c r="F10" t="s">
        <v>904</v>
      </c>
      <c r="G10" t="s">
        <v>43</v>
      </c>
    </row>
    <row r="11" spans="1:8">
      <c r="A11" t="str">
        <f>HYPERLINK("#Clientes!A4","Babel Libros")</f>
        <v>Babel Libros</v>
      </c>
      <c r="B11" t="s">
        <v>1200</v>
      </c>
      <c r="C11" t="s">
        <v>1209</v>
      </c>
      <c r="D11" t="s">
        <v>1210</v>
      </c>
      <c r="E11" t="s">
        <v>905</v>
      </c>
      <c r="F11" t="s">
        <v>904</v>
      </c>
      <c r="G11" t="s">
        <v>43</v>
      </c>
    </row>
    <row r="12" spans="1:8">
      <c r="A12" t="str">
        <f>HYPERLINK("#Clientes!A4","Babel Libros")</f>
        <v>Babel Libros</v>
      </c>
      <c r="B12" t="s">
        <v>1201</v>
      </c>
      <c r="C12" t="s">
        <v>1205</v>
      </c>
      <c r="D12" t="s">
        <v>1206</v>
      </c>
      <c r="E12" t="s">
        <v>905</v>
      </c>
      <c r="F12" t="s">
        <v>904</v>
      </c>
      <c r="G12" t="s">
        <v>43</v>
      </c>
    </row>
    <row r="13" spans="1:8">
      <c r="A13" t="str">
        <f>HYPERLINK("#Clientes!A4","Babel Libros")</f>
        <v>Babel Libros</v>
      </c>
      <c r="B13" t="s">
        <v>1202</v>
      </c>
      <c r="C13" t="s">
        <v>1211</v>
      </c>
      <c r="D13" t="s">
        <v>1212</v>
      </c>
      <c r="E13" t="s">
        <v>905</v>
      </c>
      <c r="F13" t="s">
        <v>904</v>
      </c>
      <c r="G13" t="s">
        <v>43</v>
      </c>
    </row>
    <row r="14" spans="1:8">
      <c r="A14" t="str">
        <f>HYPERLINK("#Clientes!A4","Babel Libros")</f>
        <v>Babel Libros</v>
      </c>
      <c r="B14" t="s">
        <v>1203</v>
      </c>
      <c r="C14" t="s">
        <v>1205</v>
      </c>
      <c r="D14" t="s">
        <v>1206</v>
      </c>
      <c r="E14" t="s">
        <v>905</v>
      </c>
      <c r="F14" t="s">
        <v>904</v>
      </c>
      <c r="G14" t="s">
        <v>43</v>
      </c>
    </row>
    <row r="15" spans="1:8">
      <c r="A15" t="str">
        <f>HYPERLINK("#Clientes!A4","Babel Libros")</f>
        <v>Babel Libros</v>
      </c>
      <c r="B15" t="s">
        <v>1204</v>
      </c>
      <c r="C15" t="s">
        <v>1209</v>
      </c>
      <c r="D15" t="s">
        <v>1210</v>
      </c>
      <c r="E15" t="s">
        <v>905</v>
      </c>
      <c r="F15" t="s">
        <v>904</v>
      </c>
      <c r="G15" t="s">
        <v>43</v>
      </c>
    </row>
    <row r="16" spans="1:8">
      <c r="A16" t="str">
        <f>HYPERLINK("#Clientes!A5","Gonzalo Duarte")</f>
        <v>Gonzalo Duarte</v>
      </c>
      <c r="B16" t="s">
        <v>1196</v>
      </c>
      <c r="C16" t="s">
        <v>60</v>
      </c>
      <c r="D16" t="s">
        <v>1213</v>
      </c>
      <c r="E16" t="s">
        <v>1214</v>
      </c>
      <c r="F16">
        <v>3156533124</v>
      </c>
      <c r="G16" t="s">
        <v>53</v>
      </c>
    </row>
    <row r="17" spans="1:8">
      <c r="A17" t="str">
        <f>HYPERLINK("#Clientes!A5","Gonzalo Duarte")</f>
        <v>Gonzalo Duarte</v>
      </c>
      <c r="B17" t="s">
        <v>1199</v>
      </c>
      <c r="C17" t="s">
        <v>1215</v>
      </c>
      <c r="D17" t="s">
        <v>1216</v>
      </c>
      <c r="E17" t="s">
        <v>67</v>
      </c>
      <c r="F17">
        <v>3154143561</v>
      </c>
      <c r="G17" t="s">
        <v>43</v>
      </c>
    </row>
    <row r="18" spans="1:8">
      <c r="A18" t="str">
        <f>HYPERLINK("#Clientes!A5","Gonzalo Duarte")</f>
        <v>Gonzalo Duarte</v>
      </c>
      <c r="B18" t="s">
        <v>1200</v>
      </c>
      <c r="C18" t="s">
        <v>1215</v>
      </c>
      <c r="D18" t="s">
        <v>1216</v>
      </c>
      <c r="E18" t="s">
        <v>67</v>
      </c>
      <c r="F18">
        <v>3154143561</v>
      </c>
      <c r="G18" t="s">
        <v>43</v>
      </c>
    </row>
    <row r="19" spans="1:8">
      <c r="A19" t="str">
        <f>HYPERLINK("#Clientes!A5","Gonzalo Duarte")</f>
        <v>Gonzalo Duarte</v>
      </c>
      <c r="B19" t="s">
        <v>1201</v>
      </c>
      <c r="C19" t="s">
        <v>60</v>
      </c>
      <c r="D19" t="s">
        <v>1213</v>
      </c>
      <c r="E19" t="s">
        <v>1214</v>
      </c>
      <c r="F19">
        <v>3156533124</v>
      </c>
      <c r="G19" t="s">
        <v>53</v>
      </c>
    </row>
    <row r="20" spans="1:8">
      <c r="A20" t="str">
        <f>HYPERLINK("#Clientes!A5","Gonzalo Duarte")</f>
        <v>Gonzalo Duarte</v>
      </c>
      <c r="B20" t="s">
        <v>1202</v>
      </c>
      <c r="C20" t="s">
        <v>60</v>
      </c>
      <c r="D20" t="s">
        <v>1213</v>
      </c>
      <c r="E20" t="s">
        <v>1214</v>
      </c>
      <c r="F20">
        <v>3156533124</v>
      </c>
      <c r="G20" t="s">
        <v>53</v>
      </c>
    </row>
    <row r="21" spans="1:8">
      <c r="A21" t="str">
        <f>HYPERLINK("#Clientes!A5","Gonzalo Duarte")</f>
        <v>Gonzalo Duarte</v>
      </c>
      <c r="B21" t="s">
        <v>1203</v>
      </c>
      <c r="C21" t="s">
        <v>60</v>
      </c>
      <c r="D21" t="s">
        <v>1213</v>
      </c>
      <c r="E21" t="s">
        <v>1214</v>
      </c>
      <c r="F21">
        <v>3156533124</v>
      </c>
      <c r="G21" t="s">
        <v>53</v>
      </c>
    </row>
    <row r="22" spans="1:8">
      <c r="A22" t="str">
        <f>HYPERLINK("#Clientes!A5","Gonzalo Duarte")</f>
        <v>Gonzalo Duarte</v>
      </c>
      <c r="B22" t="s">
        <v>1204</v>
      </c>
      <c r="C22" t="s">
        <v>1215</v>
      </c>
      <c r="D22" t="s">
        <v>1216</v>
      </c>
      <c r="E22" t="s">
        <v>67</v>
      </c>
      <c r="F22">
        <v>3154143561</v>
      </c>
      <c r="G22" t="s">
        <v>43</v>
      </c>
    </row>
    <row r="23" spans="1:8">
      <c r="A23" t="str">
        <f>HYPERLINK("#Clientes!A6","UBALDO MELO")</f>
        <v>UBALDO MELO</v>
      </c>
      <c r="B23" t="s">
        <v>1196</v>
      </c>
      <c r="C23" t="s">
        <v>70</v>
      </c>
      <c r="D23" t="s">
        <v>1217</v>
      </c>
      <c r="E23" t="s">
        <v>76</v>
      </c>
      <c r="F23" t="s">
        <v>75</v>
      </c>
      <c r="G23" t="s">
        <v>43</v>
      </c>
    </row>
    <row r="24" spans="1:8">
      <c r="A24" t="str">
        <f>HYPERLINK("#Clientes!A6","UBALDO MELO")</f>
        <v>UBALDO MELO</v>
      </c>
      <c r="B24" t="s">
        <v>1199</v>
      </c>
      <c r="C24" t="s">
        <v>70</v>
      </c>
      <c r="D24" t="s">
        <v>1217</v>
      </c>
      <c r="E24" t="s">
        <v>76</v>
      </c>
      <c r="F24" t="s">
        <v>75</v>
      </c>
      <c r="G24" t="s">
        <v>43</v>
      </c>
    </row>
    <row r="25" spans="1:8">
      <c r="A25" t="str">
        <f>HYPERLINK("#Clientes!A6","UBALDO MELO")</f>
        <v>UBALDO MELO</v>
      </c>
      <c r="B25" t="s">
        <v>1200</v>
      </c>
      <c r="C25" t="s">
        <v>1218</v>
      </c>
      <c r="D25" t="s">
        <v>1219</v>
      </c>
      <c r="E25" t="s">
        <v>76</v>
      </c>
      <c r="F25" t="s">
        <v>75</v>
      </c>
      <c r="G25" t="s">
        <v>43</v>
      </c>
    </row>
    <row r="26" spans="1:8">
      <c r="A26" t="str">
        <f>HYPERLINK("#Clientes!A6","UBALDO MELO")</f>
        <v>UBALDO MELO</v>
      </c>
      <c r="B26" t="s">
        <v>1201</v>
      </c>
      <c r="C26" t="s">
        <v>1218</v>
      </c>
      <c r="D26" t="s">
        <v>1219</v>
      </c>
      <c r="E26" t="s">
        <v>76</v>
      </c>
      <c r="F26" t="s">
        <v>75</v>
      </c>
      <c r="G26" t="s">
        <v>43</v>
      </c>
    </row>
    <row r="27" spans="1:8">
      <c r="A27" t="str">
        <f>HYPERLINK("#Clientes!A6","UBALDO MELO")</f>
        <v>UBALDO MELO</v>
      </c>
      <c r="B27" t="s">
        <v>1202</v>
      </c>
      <c r="C27" t="s">
        <v>1218</v>
      </c>
      <c r="D27" t="s">
        <v>1219</v>
      </c>
      <c r="E27" t="s">
        <v>76</v>
      </c>
      <c r="F27" t="s">
        <v>75</v>
      </c>
      <c r="G27" t="s">
        <v>43</v>
      </c>
    </row>
    <row r="28" spans="1:8">
      <c r="A28" t="str">
        <f>HYPERLINK("#Clientes!A6","UBALDO MELO")</f>
        <v>UBALDO MELO</v>
      </c>
      <c r="B28" t="s">
        <v>1203</v>
      </c>
      <c r="C28" t="s">
        <v>1218</v>
      </c>
      <c r="D28" t="s">
        <v>1219</v>
      </c>
      <c r="E28" t="s">
        <v>76</v>
      </c>
      <c r="F28" t="s">
        <v>75</v>
      </c>
      <c r="G28" t="s">
        <v>43</v>
      </c>
    </row>
    <row r="29" spans="1:8">
      <c r="A29" t="str">
        <f>HYPERLINK("#Clientes!A6","UBALDO MELO")</f>
        <v>UBALDO MELO</v>
      </c>
      <c r="B29" t="s">
        <v>1204</v>
      </c>
      <c r="C29" t="s">
        <v>1218</v>
      </c>
      <c r="D29" t="s">
        <v>1219</v>
      </c>
      <c r="E29" t="s">
        <v>76</v>
      </c>
      <c r="F29" t="s">
        <v>75</v>
      </c>
      <c r="G29" t="s">
        <v>43</v>
      </c>
    </row>
    <row r="30" spans="1:8">
      <c r="A30" t="str">
        <f>HYPERLINK("#Clientes!A7","Lemoine Editores SAS")</f>
        <v>Lemoine Editores SAS</v>
      </c>
      <c r="B30" t="s">
        <v>1196</v>
      </c>
      <c r="C30" t="s">
        <v>1149</v>
      </c>
      <c r="D30" t="s">
        <v>1220</v>
      </c>
      <c r="E30" t="s">
        <v>1221</v>
      </c>
      <c r="F30" t="s">
        <v>898</v>
      </c>
      <c r="G30" t="s">
        <v>43</v>
      </c>
    </row>
    <row r="31" spans="1:8">
      <c r="A31" t="str">
        <f>HYPERLINK("#Clientes!A7","Lemoine Editores SAS")</f>
        <v>Lemoine Editores SAS</v>
      </c>
      <c r="B31" t="s">
        <v>1199</v>
      </c>
      <c r="C31" t="s">
        <v>1149</v>
      </c>
      <c r="D31" t="s">
        <v>1220</v>
      </c>
      <c r="E31" t="s">
        <v>1221</v>
      </c>
      <c r="F31" t="s">
        <v>898</v>
      </c>
      <c r="G31" t="s">
        <v>43</v>
      </c>
    </row>
    <row r="32" spans="1:8">
      <c r="A32" t="str">
        <f>HYPERLINK("#Clientes!A7","Lemoine Editores SAS")</f>
        <v>Lemoine Editores SAS</v>
      </c>
      <c r="B32" t="s">
        <v>1200</v>
      </c>
      <c r="C32" t="s">
        <v>1149</v>
      </c>
      <c r="D32" t="s">
        <v>1220</v>
      </c>
      <c r="E32" t="s">
        <v>1221</v>
      </c>
      <c r="F32" t="s">
        <v>898</v>
      </c>
      <c r="G32" t="s">
        <v>43</v>
      </c>
    </row>
    <row r="33" spans="1:8">
      <c r="A33" t="str">
        <f>HYPERLINK("#Clientes!A7","Lemoine Editores SAS")</f>
        <v>Lemoine Editores SAS</v>
      </c>
      <c r="B33" t="s">
        <v>1201</v>
      </c>
      <c r="C33" t="s">
        <v>1222</v>
      </c>
      <c r="D33" t="s">
        <v>1223</v>
      </c>
      <c r="E33" t="s">
        <v>1224</v>
      </c>
      <c r="F33" t="s">
        <v>1225</v>
      </c>
      <c r="G33" t="s">
        <v>43</v>
      </c>
    </row>
    <row r="34" spans="1:8">
      <c r="A34" t="str">
        <f>HYPERLINK("#Clientes!A7","Lemoine Editores SAS")</f>
        <v>Lemoine Editores SAS</v>
      </c>
      <c r="B34" t="s">
        <v>1202</v>
      </c>
      <c r="C34" t="s">
        <v>1093</v>
      </c>
      <c r="D34" t="s">
        <v>1226</v>
      </c>
      <c r="E34" t="s">
        <v>1227</v>
      </c>
      <c r="F34" t="s">
        <v>898</v>
      </c>
      <c r="G34" t="s">
        <v>43</v>
      </c>
    </row>
    <row r="35" spans="1:8">
      <c r="A35" t="str">
        <f>HYPERLINK("#Clientes!A7","Lemoine Editores SAS")</f>
        <v>Lemoine Editores SAS</v>
      </c>
      <c r="B35" t="s">
        <v>1203</v>
      </c>
      <c r="C35" t="s">
        <v>1149</v>
      </c>
      <c r="D35" t="s">
        <v>1220</v>
      </c>
      <c r="E35" t="s">
        <v>1221</v>
      </c>
      <c r="F35" t="s">
        <v>1225</v>
      </c>
      <c r="G35" t="s">
        <v>43</v>
      </c>
    </row>
    <row r="36" spans="1:8">
      <c r="A36" t="str">
        <f>HYPERLINK("#Clientes!A7","Lemoine Editores SAS")</f>
        <v>Lemoine Editores SAS</v>
      </c>
      <c r="B36" t="s">
        <v>1204</v>
      </c>
      <c r="C36" t="s">
        <v>1228</v>
      </c>
      <c r="D36" t="s">
        <v>1229</v>
      </c>
      <c r="E36" t="s">
        <v>1230</v>
      </c>
      <c r="F36" t="s">
        <v>1225</v>
      </c>
      <c r="G36" t="s">
        <v>43</v>
      </c>
    </row>
    <row r="37" spans="1:8">
      <c r="A37" t="str">
        <f>HYPERLINK("#Clientes!A8","Librería Universidad de Antioquia")</f>
        <v>Librería Universidad de Antioquia</v>
      </c>
      <c r="B37" t="s">
        <v>1196</v>
      </c>
      <c r="C37" t="s">
        <v>1231</v>
      </c>
      <c r="D37" t="s">
        <v>1232</v>
      </c>
      <c r="E37" t="s">
        <v>1233</v>
      </c>
      <c r="F37" t="s">
        <v>1234</v>
      </c>
      <c r="G37" t="s">
        <v>43</v>
      </c>
    </row>
    <row r="38" spans="1:8">
      <c r="A38" t="str">
        <f>HYPERLINK("#Clientes!A8","Librería Universidad de Antioquia")</f>
        <v>Librería Universidad de Antioquia</v>
      </c>
      <c r="B38" t="s">
        <v>1199</v>
      </c>
      <c r="C38" t="s">
        <v>957</v>
      </c>
      <c r="D38" t="s">
        <v>780</v>
      </c>
      <c r="E38" t="s">
        <v>1235</v>
      </c>
      <c r="F38" t="s">
        <v>1236</v>
      </c>
      <c r="G38" t="s">
        <v>43</v>
      </c>
    </row>
    <row r="39" spans="1:8">
      <c r="A39" t="str">
        <f>HYPERLINK("#Clientes!A8","Librería Universidad de Antioquia")</f>
        <v>Librería Universidad de Antioquia</v>
      </c>
      <c r="B39" t="s">
        <v>1200</v>
      </c>
      <c r="C39" t="s">
        <v>1231</v>
      </c>
      <c r="D39" t="s">
        <v>1232</v>
      </c>
      <c r="E39" t="s">
        <v>1233</v>
      </c>
      <c r="F39" t="s">
        <v>1234</v>
      </c>
      <c r="G39" t="s">
        <v>43</v>
      </c>
    </row>
    <row r="40" spans="1:8">
      <c r="A40" t="str">
        <f>HYPERLINK("#Clientes!A8","Librería Universidad de Antioquia")</f>
        <v>Librería Universidad de Antioquia</v>
      </c>
      <c r="B40" t="s">
        <v>1201</v>
      </c>
      <c r="C40" t="s">
        <v>1231</v>
      </c>
      <c r="D40" t="s">
        <v>1232</v>
      </c>
      <c r="E40" t="s">
        <v>1233</v>
      </c>
      <c r="F40" t="s">
        <v>1234</v>
      </c>
      <c r="G40" t="s">
        <v>53</v>
      </c>
    </row>
    <row r="41" spans="1:8">
      <c r="A41" t="str">
        <f>HYPERLINK("#Clientes!A8","Librería Universidad de Antioquia")</f>
        <v>Librería Universidad de Antioquia</v>
      </c>
      <c r="B41" t="s">
        <v>1202</v>
      </c>
      <c r="C41" t="s">
        <v>331</v>
      </c>
      <c r="D41" t="s">
        <v>1237</v>
      </c>
      <c r="E41" t="s">
        <v>1238</v>
      </c>
      <c r="F41" t="s">
        <v>1239</v>
      </c>
      <c r="G41" t="s">
        <v>53</v>
      </c>
    </row>
    <row r="42" spans="1:8">
      <c r="A42" t="str">
        <f>HYPERLINK("#Clientes!A8","Librería Universidad de Antioquia")</f>
        <v>Librería Universidad de Antioquia</v>
      </c>
      <c r="B42" t="s">
        <v>1203</v>
      </c>
      <c r="C42" t="s">
        <v>1240</v>
      </c>
      <c r="D42" t="s">
        <v>1241</v>
      </c>
      <c r="E42" t="s">
        <v>1242</v>
      </c>
      <c r="F42" t="s">
        <v>1243</v>
      </c>
      <c r="G42" t="s">
        <v>53</v>
      </c>
    </row>
    <row r="43" spans="1:8">
      <c r="A43" t="str">
        <f>HYPERLINK("#Clientes!A8","Librería Universidad de Antioquia")</f>
        <v>Librería Universidad de Antioquia</v>
      </c>
      <c r="B43" t="s">
        <v>1204</v>
      </c>
      <c r="C43" t="s">
        <v>1231</v>
      </c>
      <c r="D43" t="s">
        <v>1232</v>
      </c>
      <c r="E43" t="s">
        <v>1233</v>
      </c>
      <c r="F43" t="s">
        <v>1234</v>
      </c>
      <c r="G43" t="s">
        <v>53</v>
      </c>
    </row>
    <row r="44" spans="1:8">
      <c r="A44" t="str">
        <f>HYPERLINK("#Clientes!A9","JOSÉ RODRÍGUEZ")</f>
        <v>JOSÉ RODRÍGUEZ</v>
      </c>
      <c r="B44" t="s">
        <v>1196</v>
      </c>
      <c r="C44" t="s">
        <v>1244</v>
      </c>
      <c r="D44" t="s">
        <v>1245</v>
      </c>
      <c r="E44" t="s">
        <v>99</v>
      </c>
      <c r="F44" t="s">
        <v>98</v>
      </c>
      <c r="G44" t="s">
        <v>53</v>
      </c>
    </row>
    <row r="45" spans="1:8">
      <c r="A45" t="str">
        <f>HYPERLINK("#Clientes!A9","JOSÉ RODRÍGUEZ")</f>
        <v>JOSÉ RODRÍGUEZ</v>
      </c>
      <c r="B45" t="s">
        <v>1199</v>
      </c>
      <c r="C45" t="s">
        <v>1244</v>
      </c>
      <c r="D45" t="s">
        <v>1245</v>
      </c>
      <c r="E45" t="s">
        <v>99</v>
      </c>
      <c r="F45" t="s">
        <v>98</v>
      </c>
      <c r="G45" t="s">
        <v>53</v>
      </c>
    </row>
    <row r="46" spans="1:8">
      <c r="A46" t="str">
        <f>HYPERLINK("#Clientes!A9","JOSÉ RODRÍGUEZ")</f>
        <v>JOSÉ RODRÍGUEZ</v>
      </c>
      <c r="B46" t="s">
        <v>1200</v>
      </c>
      <c r="C46" t="s">
        <v>1244</v>
      </c>
      <c r="D46" t="s">
        <v>1245</v>
      </c>
      <c r="E46" t="s">
        <v>99</v>
      </c>
      <c r="F46" t="s">
        <v>98</v>
      </c>
      <c r="G46" t="s">
        <v>53</v>
      </c>
    </row>
    <row r="47" spans="1:8">
      <c r="A47" t="str">
        <f>HYPERLINK("#Clientes!A9","JOSÉ RODRÍGUEZ")</f>
        <v>JOSÉ RODRÍGUEZ</v>
      </c>
      <c r="B47" t="s">
        <v>1201</v>
      </c>
      <c r="C47" t="s">
        <v>1246</v>
      </c>
      <c r="D47" t="s">
        <v>1247</v>
      </c>
      <c r="E47" t="s">
        <v>99</v>
      </c>
      <c r="F47" t="s">
        <v>98</v>
      </c>
      <c r="G47" t="s">
        <v>43</v>
      </c>
    </row>
    <row r="48" spans="1:8">
      <c r="A48" t="str">
        <f>HYPERLINK("#Clientes!A9","JOSÉ RODRÍGUEZ")</f>
        <v>JOSÉ RODRÍGUEZ</v>
      </c>
      <c r="B48" t="s">
        <v>1202</v>
      </c>
      <c r="C48" t="s">
        <v>1246</v>
      </c>
      <c r="D48" t="s">
        <v>1247</v>
      </c>
      <c r="E48" t="s">
        <v>99</v>
      </c>
      <c r="F48" t="s">
        <v>98</v>
      </c>
      <c r="G48" t="s">
        <v>43</v>
      </c>
    </row>
    <row r="49" spans="1:8">
      <c r="A49" t="str">
        <f>HYPERLINK("#Clientes!A9","JOSÉ RODRÍGUEZ")</f>
        <v>JOSÉ RODRÍGUEZ</v>
      </c>
      <c r="B49" t="s">
        <v>1203</v>
      </c>
      <c r="C49" t="s">
        <v>1246</v>
      </c>
      <c r="D49" t="s">
        <v>1247</v>
      </c>
      <c r="E49" t="s">
        <v>99</v>
      </c>
      <c r="F49" t="s">
        <v>98</v>
      </c>
      <c r="G49" t="s">
        <v>43</v>
      </c>
    </row>
    <row r="50" spans="1:8">
      <c r="A50" t="str">
        <f>HYPERLINK("#Clientes!A9","JOSÉ RODRÍGUEZ")</f>
        <v>JOSÉ RODRÍGUEZ</v>
      </c>
      <c r="B50" t="s">
        <v>1204</v>
      </c>
      <c r="C50" t="s">
        <v>1244</v>
      </c>
      <c r="D50" t="s">
        <v>1245</v>
      </c>
      <c r="E50" t="s">
        <v>99</v>
      </c>
      <c r="F50" t="s">
        <v>98</v>
      </c>
      <c r="G50" t="s">
        <v>53</v>
      </c>
    </row>
    <row r="51" spans="1:8">
      <c r="A51" t="str">
        <f>HYPERLINK("#Clientes!A10","MARISOL CHACON")</f>
        <v>MARISOL CHACON</v>
      </c>
      <c r="B51" t="s">
        <v>1196</v>
      </c>
      <c r="C51" t="s">
        <v>101</v>
      </c>
      <c r="D51" t="s">
        <v>1248</v>
      </c>
      <c r="E51" t="s">
        <v>1249</v>
      </c>
      <c r="F51" t="s">
        <v>106</v>
      </c>
      <c r="G51" t="s">
        <v>43</v>
      </c>
    </row>
    <row r="52" spans="1:8">
      <c r="A52" t="str">
        <f>HYPERLINK("#Clientes!A10","MARISOL CHACON")</f>
        <v>MARISOL CHACON</v>
      </c>
      <c r="B52" t="s">
        <v>1199</v>
      </c>
      <c r="C52" t="s">
        <v>1250</v>
      </c>
      <c r="D52" t="s">
        <v>1251</v>
      </c>
      <c r="E52" t="s">
        <v>107</v>
      </c>
      <c r="F52" t="s">
        <v>106</v>
      </c>
      <c r="G52" t="s">
        <v>43</v>
      </c>
    </row>
    <row r="53" spans="1:8">
      <c r="A53" t="str">
        <f>HYPERLINK("#Clientes!A10","MARISOL CHACON")</f>
        <v>MARISOL CHACON</v>
      </c>
      <c r="B53" t="s">
        <v>1200</v>
      </c>
      <c r="C53" t="s">
        <v>101</v>
      </c>
      <c r="D53" t="s">
        <v>1252</v>
      </c>
      <c r="E53" t="s">
        <v>1249</v>
      </c>
      <c r="F53" t="s">
        <v>106</v>
      </c>
      <c r="G53" t="s">
        <v>43</v>
      </c>
    </row>
    <row r="54" spans="1:8">
      <c r="A54" t="str">
        <f>HYPERLINK("#Clientes!A10","MARISOL CHACON")</f>
        <v>MARISOL CHACON</v>
      </c>
      <c r="B54" t="s">
        <v>1201</v>
      </c>
      <c r="C54" t="s">
        <v>101</v>
      </c>
      <c r="D54" t="s">
        <v>1252</v>
      </c>
      <c r="E54" t="s">
        <v>1249</v>
      </c>
      <c r="F54" t="s">
        <v>106</v>
      </c>
      <c r="G54" t="s">
        <v>43</v>
      </c>
    </row>
    <row r="55" spans="1:8">
      <c r="A55" t="str">
        <f>HYPERLINK("#Clientes!A10","MARISOL CHACON")</f>
        <v>MARISOL CHACON</v>
      </c>
      <c r="B55" t="s">
        <v>1202</v>
      </c>
      <c r="C55" t="s">
        <v>101</v>
      </c>
      <c r="D55" t="s">
        <v>1252</v>
      </c>
      <c r="E55" t="s">
        <v>1253</v>
      </c>
      <c r="F55" t="s">
        <v>106</v>
      </c>
      <c r="G55" t="s">
        <v>43</v>
      </c>
    </row>
    <row r="56" spans="1:8">
      <c r="A56" t="str">
        <f>HYPERLINK("#Clientes!A10","MARISOL CHACON")</f>
        <v>MARISOL CHACON</v>
      </c>
      <c r="B56" t="s">
        <v>1203</v>
      </c>
      <c r="C56" t="s">
        <v>101</v>
      </c>
      <c r="D56" t="s">
        <v>1252</v>
      </c>
      <c r="E56" t="s">
        <v>1249</v>
      </c>
      <c r="F56">
        <v>3002951915</v>
      </c>
      <c r="G56" t="s">
        <v>43</v>
      </c>
    </row>
    <row r="57" spans="1:8">
      <c r="A57" t="str">
        <f>HYPERLINK("#Clientes!A10","MARISOL CHACON")</f>
        <v>MARISOL CHACON</v>
      </c>
      <c r="B57" t="s">
        <v>1204</v>
      </c>
      <c r="C57" t="s">
        <v>101</v>
      </c>
      <c r="D57" t="s">
        <v>1252</v>
      </c>
      <c r="E57" t="s">
        <v>1249</v>
      </c>
      <c r="F57" t="s">
        <v>106</v>
      </c>
      <c r="G57" t="s">
        <v>43</v>
      </c>
    </row>
    <row r="58" spans="1:8">
      <c r="A58" t="str">
        <f>HYPERLINK("#Clientes!A11","LIBROS MR. FOX")</f>
        <v>LIBROS MR. FOX</v>
      </c>
      <c r="B58" t="s">
        <v>1196</v>
      </c>
      <c r="C58" t="s">
        <v>1254</v>
      </c>
      <c r="D58" t="s">
        <v>1255</v>
      </c>
      <c r="E58" t="s">
        <v>1256</v>
      </c>
      <c r="F58" t="s">
        <v>1257</v>
      </c>
      <c r="G58" t="s">
        <v>53</v>
      </c>
    </row>
    <row r="59" spans="1:8">
      <c r="A59" t="str">
        <f>HYPERLINK("#Clientes!A11","LIBROS MR. FOX")</f>
        <v>LIBROS MR. FOX</v>
      </c>
      <c r="B59" t="s">
        <v>1199</v>
      </c>
      <c r="C59" t="s">
        <v>1258</v>
      </c>
      <c r="D59" t="s">
        <v>1259</v>
      </c>
      <c r="E59" t="s">
        <v>1260</v>
      </c>
      <c r="F59" t="s">
        <v>1257</v>
      </c>
      <c r="G59" t="s">
        <v>53</v>
      </c>
    </row>
    <row r="60" spans="1:8">
      <c r="A60" t="str">
        <f>HYPERLINK("#Clientes!A11","LIBROS MR. FOX")</f>
        <v>LIBROS MR. FOX</v>
      </c>
      <c r="B60" t="s">
        <v>1200</v>
      </c>
      <c r="C60" t="s">
        <v>256</v>
      </c>
      <c r="D60" t="s">
        <v>891</v>
      </c>
      <c r="E60" t="s">
        <v>893</v>
      </c>
      <c r="F60" t="s">
        <v>1257</v>
      </c>
      <c r="G60" t="s">
        <v>53</v>
      </c>
    </row>
    <row r="61" spans="1:8">
      <c r="A61" t="str">
        <f>HYPERLINK("#Clientes!A11","LIBROS MR. FOX")</f>
        <v>LIBROS MR. FOX</v>
      </c>
      <c r="B61" t="s">
        <v>1201</v>
      </c>
      <c r="C61" t="s">
        <v>256</v>
      </c>
      <c r="D61" t="s">
        <v>891</v>
      </c>
      <c r="E61" t="s">
        <v>893</v>
      </c>
      <c r="F61" t="s">
        <v>1257</v>
      </c>
      <c r="G61" t="s">
        <v>53</v>
      </c>
    </row>
    <row r="62" spans="1:8">
      <c r="A62" t="str">
        <f>HYPERLINK("#Clientes!A11","LIBROS MR. FOX")</f>
        <v>LIBROS MR. FOX</v>
      </c>
      <c r="B62" t="s">
        <v>1202</v>
      </c>
      <c r="C62" t="s">
        <v>256</v>
      </c>
      <c r="D62" t="s">
        <v>891</v>
      </c>
      <c r="E62" t="s">
        <v>893</v>
      </c>
      <c r="F62" t="s">
        <v>1257</v>
      </c>
      <c r="G62" t="s">
        <v>53</v>
      </c>
    </row>
    <row r="63" spans="1:8">
      <c r="A63" t="str">
        <f>HYPERLINK("#Clientes!A11","LIBROS MR. FOX")</f>
        <v>LIBROS MR. FOX</v>
      </c>
      <c r="B63" t="s">
        <v>1203</v>
      </c>
      <c r="C63" t="s">
        <v>256</v>
      </c>
      <c r="D63" t="s">
        <v>891</v>
      </c>
      <c r="E63" t="s">
        <v>893</v>
      </c>
      <c r="F63" t="s">
        <v>1257</v>
      </c>
      <c r="G63" t="s">
        <v>53</v>
      </c>
    </row>
    <row r="64" spans="1:8">
      <c r="A64" t="str">
        <f>HYPERLINK("#Clientes!A11","LIBROS MR. FOX")</f>
        <v>LIBROS MR. FOX</v>
      </c>
      <c r="B64" t="s">
        <v>1204</v>
      </c>
      <c r="C64" t="s">
        <v>1254</v>
      </c>
      <c r="D64" t="s">
        <v>1255</v>
      </c>
      <c r="E64" t="s">
        <v>1256</v>
      </c>
      <c r="F64" t="s">
        <v>1257</v>
      </c>
      <c r="G64" t="s">
        <v>53</v>
      </c>
    </row>
    <row r="65" spans="1:8">
      <c r="A65" t="str">
        <f>HYPERLINK("#Clientes!A12","D14110")</f>
        <v>D14110</v>
      </c>
      <c r="B65" t="s">
        <v>1196</v>
      </c>
      <c r="C65" t="s">
        <v>1218</v>
      </c>
      <c r="D65" t="s">
        <v>1261</v>
      </c>
      <c r="E65" t="s">
        <v>122</v>
      </c>
      <c r="F65">
        <v>3044268180</v>
      </c>
      <c r="G65" t="s">
        <v>43</v>
      </c>
    </row>
    <row r="66" spans="1:8">
      <c r="A66" t="str">
        <f>HYPERLINK("#Clientes!A12","D14110")</f>
        <v>D14110</v>
      </c>
      <c r="B66" t="s">
        <v>1199</v>
      </c>
      <c r="C66" t="s">
        <v>1262</v>
      </c>
      <c r="D66" t="s">
        <v>1263</v>
      </c>
      <c r="E66" t="s">
        <v>1264</v>
      </c>
      <c r="F66"/>
      <c r="G66" t="s">
        <v>43</v>
      </c>
    </row>
    <row r="67" spans="1:8">
      <c r="A67" t="str">
        <f>HYPERLINK("#Clientes!A12","D14110")</f>
        <v>D14110</v>
      </c>
      <c r="B67" t="s">
        <v>1200</v>
      </c>
      <c r="C67" t="s">
        <v>1218</v>
      </c>
      <c r="D67" t="s">
        <v>1261</v>
      </c>
      <c r="E67" t="s">
        <v>122</v>
      </c>
      <c r="F67">
        <v>3044268180</v>
      </c>
      <c r="G67" t="s">
        <v>43</v>
      </c>
    </row>
    <row r="68" spans="1:8">
      <c r="A68" t="str">
        <f>HYPERLINK("#Clientes!A12","D14110")</f>
        <v>D14110</v>
      </c>
      <c r="B68" t="s">
        <v>1201</v>
      </c>
      <c r="C68" t="s">
        <v>1093</v>
      </c>
      <c r="D68" t="s">
        <v>908</v>
      </c>
      <c r="E68" t="s">
        <v>1265</v>
      </c>
      <c r="F68"/>
      <c r="G68" t="s">
        <v>53</v>
      </c>
    </row>
    <row r="69" spans="1:8">
      <c r="A69" t="str">
        <f>HYPERLINK("#Clientes!A12","D14110")</f>
        <v>D14110</v>
      </c>
      <c r="B69" t="s">
        <v>1202</v>
      </c>
      <c r="C69" t="s">
        <v>1218</v>
      </c>
      <c r="D69" t="s">
        <v>1261</v>
      </c>
      <c r="E69" t="s">
        <v>122</v>
      </c>
      <c r="F69">
        <v>3044268180</v>
      </c>
      <c r="G69" t="s">
        <v>43</v>
      </c>
    </row>
    <row r="70" spans="1:8">
      <c r="A70" t="str">
        <f>HYPERLINK("#Clientes!A12","D14110")</f>
        <v>D14110</v>
      </c>
      <c r="B70" t="s">
        <v>1203</v>
      </c>
      <c r="C70" t="s">
        <v>1093</v>
      </c>
      <c r="D70" t="s">
        <v>908</v>
      </c>
      <c r="E70" t="s">
        <v>1265</v>
      </c>
      <c r="F70"/>
      <c r="G70" t="s">
        <v>53</v>
      </c>
    </row>
    <row r="71" spans="1:8">
      <c r="A71" t="str">
        <f>HYPERLINK("#Clientes!A12","D14110")</f>
        <v>D14110</v>
      </c>
      <c r="B71" t="s">
        <v>1204</v>
      </c>
      <c r="C71" t="s">
        <v>1218</v>
      </c>
      <c r="D71" t="s">
        <v>1261</v>
      </c>
      <c r="E71" t="s">
        <v>122</v>
      </c>
      <c r="F71">
        <v>3044268180</v>
      </c>
      <c r="G71" t="s">
        <v>43</v>
      </c>
    </row>
    <row r="72" spans="1:8">
      <c r="A72" t="str">
        <f>HYPERLINK("#Clientes!A13","Café Nicanor SAS -  Librería Hojas de Parra")</f>
        <v>Café Nicanor SAS -  Librería Hojas de Parra</v>
      </c>
      <c r="B72" t="s">
        <v>1196</v>
      </c>
      <c r="C72" t="s">
        <v>1266</v>
      </c>
      <c r="D72" t="s">
        <v>1267</v>
      </c>
      <c r="E72" t="s">
        <v>851</v>
      </c>
      <c r="F72">
        <v>3143399859</v>
      </c>
      <c r="G72" t="s">
        <v>43</v>
      </c>
    </row>
    <row r="73" spans="1:8">
      <c r="A73" t="str">
        <f>HYPERLINK("#Clientes!A13","Café Nicanor SAS -  Librería Hojas de Parra")</f>
        <v>Café Nicanor SAS -  Librería Hojas de Parra</v>
      </c>
      <c r="B73" t="s">
        <v>1199</v>
      </c>
      <c r="C73" t="s">
        <v>1268</v>
      </c>
      <c r="D73" t="s">
        <v>1269</v>
      </c>
      <c r="E73" t="s">
        <v>1270</v>
      </c>
      <c r="F73">
        <v>3203034788</v>
      </c>
      <c r="G73" t="s">
        <v>43</v>
      </c>
    </row>
    <row r="74" spans="1:8">
      <c r="A74" t="str">
        <f>HYPERLINK("#Clientes!A13","Café Nicanor SAS -  Librería Hojas de Parra")</f>
        <v>Café Nicanor SAS -  Librería Hojas de Parra</v>
      </c>
      <c r="B74" t="s">
        <v>1200</v>
      </c>
      <c r="C74" t="s">
        <v>1268</v>
      </c>
      <c r="D74" t="s">
        <v>1269</v>
      </c>
      <c r="E74" t="s">
        <v>1270</v>
      </c>
      <c r="F74">
        <v>3203034788</v>
      </c>
      <c r="G74" t="s">
        <v>43</v>
      </c>
    </row>
    <row r="75" spans="1:8">
      <c r="A75" t="str">
        <f>HYPERLINK("#Clientes!A13","Café Nicanor SAS -  Librería Hojas de Parra")</f>
        <v>Café Nicanor SAS -  Librería Hojas de Parra</v>
      </c>
      <c r="B75" t="s">
        <v>1201</v>
      </c>
      <c r="C75" t="s">
        <v>1271</v>
      </c>
      <c r="D75" t="s">
        <v>1272</v>
      </c>
      <c r="E75" t="s">
        <v>1273</v>
      </c>
      <c r="F75" t="s">
        <v>850</v>
      </c>
      <c r="G75" t="s">
        <v>43</v>
      </c>
    </row>
    <row r="76" spans="1:8">
      <c r="A76" t="str">
        <f>HYPERLINK("#Clientes!A13","Café Nicanor SAS -  Librería Hojas de Parra")</f>
        <v>Café Nicanor SAS -  Librería Hojas de Parra</v>
      </c>
      <c r="B76" t="s">
        <v>1202</v>
      </c>
      <c r="C76" t="s">
        <v>1271</v>
      </c>
      <c r="D76" t="s">
        <v>1272</v>
      </c>
      <c r="E76" t="s">
        <v>1273</v>
      </c>
      <c r="F76" t="s">
        <v>850</v>
      </c>
      <c r="G76" t="s">
        <v>43</v>
      </c>
    </row>
    <row r="77" spans="1:8">
      <c r="A77" t="str">
        <f>HYPERLINK("#Clientes!A13","Café Nicanor SAS -  Librería Hojas de Parra")</f>
        <v>Café Nicanor SAS -  Librería Hojas de Parra</v>
      </c>
      <c r="B77" t="s">
        <v>1203</v>
      </c>
      <c r="C77" t="s">
        <v>1266</v>
      </c>
      <c r="D77" t="s">
        <v>1267</v>
      </c>
      <c r="E77" t="s">
        <v>851</v>
      </c>
      <c r="F77">
        <v>3143399859</v>
      </c>
      <c r="G77" t="s">
        <v>43</v>
      </c>
    </row>
    <row r="78" spans="1:8">
      <c r="A78" t="str">
        <f>HYPERLINK("#Clientes!A13","Café Nicanor SAS -  Librería Hojas de Parra")</f>
        <v>Café Nicanor SAS -  Librería Hojas de Parra</v>
      </c>
      <c r="B78" t="s">
        <v>1204</v>
      </c>
      <c r="C78" t="s">
        <v>1274</v>
      </c>
      <c r="D78" t="s">
        <v>1275</v>
      </c>
      <c r="E78" t="s">
        <v>1270</v>
      </c>
      <c r="F78">
        <v>3115728387</v>
      </c>
      <c r="G78" t="s">
        <v>43</v>
      </c>
    </row>
    <row r="79" spans="1:8">
      <c r="A79" t="str">
        <f>HYPERLINK("#Clientes!A14","C05156")</f>
        <v>C05156</v>
      </c>
      <c r="B79" t="s">
        <v>1196</v>
      </c>
      <c r="C79" t="s">
        <v>1276</v>
      </c>
      <c r="D79" t="s">
        <v>132</v>
      </c>
      <c r="E79" t="s">
        <v>135</v>
      </c>
      <c r="F79" t="s">
        <v>134</v>
      </c>
      <c r="G79" t="s">
        <v>43</v>
      </c>
    </row>
    <row r="80" spans="1:8">
      <c r="A80" t="str">
        <f>HYPERLINK("#Clientes!A14","C05156")</f>
        <v>C05156</v>
      </c>
      <c r="B80" t="s">
        <v>1199</v>
      </c>
      <c r="C80" t="s">
        <v>1276</v>
      </c>
      <c r="D80" t="s">
        <v>132</v>
      </c>
      <c r="E80" t="s">
        <v>135</v>
      </c>
      <c r="F80" t="s">
        <v>134</v>
      </c>
      <c r="G80" t="s">
        <v>43</v>
      </c>
    </row>
    <row r="81" spans="1:8">
      <c r="A81" t="str">
        <f>HYPERLINK("#Clientes!A14","C05156")</f>
        <v>C05156</v>
      </c>
      <c r="B81" t="s">
        <v>1200</v>
      </c>
      <c r="C81" t="s">
        <v>1276</v>
      </c>
      <c r="D81" t="s">
        <v>132</v>
      </c>
      <c r="E81" t="s">
        <v>135</v>
      </c>
      <c r="F81" t="s">
        <v>134</v>
      </c>
      <c r="G81" t="s">
        <v>43</v>
      </c>
    </row>
    <row r="82" spans="1:8">
      <c r="A82" t="str">
        <f>HYPERLINK("#Clientes!A14","C05156")</f>
        <v>C05156</v>
      </c>
      <c r="B82" t="s">
        <v>1201</v>
      </c>
      <c r="C82" t="s">
        <v>132</v>
      </c>
      <c r="D82" t="s">
        <v>132</v>
      </c>
      <c r="E82" t="s">
        <v>135</v>
      </c>
      <c r="F82" t="s">
        <v>134</v>
      </c>
      <c r="G82" t="s">
        <v>43</v>
      </c>
    </row>
    <row r="83" spans="1:8">
      <c r="A83" t="str">
        <f>HYPERLINK("#Clientes!A14","C05156")</f>
        <v>C05156</v>
      </c>
      <c r="B83" t="s">
        <v>1202</v>
      </c>
      <c r="C83" t="s">
        <v>1276</v>
      </c>
      <c r="D83" t="s">
        <v>132</v>
      </c>
      <c r="E83" t="s">
        <v>135</v>
      </c>
      <c r="F83" t="s">
        <v>134</v>
      </c>
      <c r="G83" t="s">
        <v>43</v>
      </c>
    </row>
    <row r="84" spans="1:8">
      <c r="A84" t="str">
        <f>HYPERLINK("#Clientes!A14","C05156")</f>
        <v>C05156</v>
      </c>
      <c r="B84" t="s">
        <v>1203</v>
      </c>
      <c r="C84" t="s">
        <v>1276</v>
      </c>
      <c r="D84" t="s">
        <v>132</v>
      </c>
      <c r="E84" t="s">
        <v>135</v>
      </c>
      <c r="F84" t="s">
        <v>134</v>
      </c>
      <c r="G84" t="s">
        <v>43</v>
      </c>
    </row>
    <row r="85" spans="1:8">
      <c r="A85" t="str">
        <f>HYPERLINK("#Clientes!A14","C05156")</f>
        <v>C05156</v>
      </c>
      <c r="B85" t="s">
        <v>1204</v>
      </c>
      <c r="C85" t="s">
        <v>1276</v>
      </c>
      <c r="D85" t="s">
        <v>132</v>
      </c>
      <c r="E85" t="s">
        <v>135</v>
      </c>
      <c r="F85" t="s">
        <v>134</v>
      </c>
      <c r="G85" t="s">
        <v>43</v>
      </c>
    </row>
    <row r="86" spans="1:8">
      <c r="A86" t="str">
        <f>HYPERLINK("#Clientes!A15","Casa Tomada Libros y Café")</f>
        <v>Casa Tomada Libros y Café</v>
      </c>
      <c r="B86" t="s">
        <v>1196</v>
      </c>
      <c r="C86" t="s">
        <v>1277</v>
      </c>
      <c r="D86" t="s">
        <v>1278</v>
      </c>
      <c r="E86" t="s">
        <v>845</v>
      </c>
      <c r="F86" t="s">
        <v>844</v>
      </c>
      <c r="G86" t="s">
        <v>43</v>
      </c>
    </row>
    <row r="87" spans="1:8">
      <c r="A87" t="str">
        <f>HYPERLINK("#Clientes!A15","Casa Tomada Libros y Café")</f>
        <v>Casa Tomada Libros y Café</v>
      </c>
      <c r="B87" t="s">
        <v>1199</v>
      </c>
      <c r="C87" t="s">
        <v>627</v>
      </c>
      <c r="D87" t="s">
        <v>1279</v>
      </c>
      <c r="E87" t="s">
        <v>845</v>
      </c>
      <c r="F87" t="s">
        <v>844</v>
      </c>
      <c r="G87" t="s">
        <v>43</v>
      </c>
    </row>
    <row r="88" spans="1:8">
      <c r="A88" t="str">
        <f>HYPERLINK("#Clientes!A15","Casa Tomada Libros y Café")</f>
        <v>Casa Tomada Libros y Café</v>
      </c>
      <c r="B88" t="s">
        <v>1200</v>
      </c>
      <c r="C88" t="s">
        <v>1277</v>
      </c>
      <c r="D88" t="s">
        <v>1278</v>
      </c>
      <c r="E88" t="s">
        <v>845</v>
      </c>
      <c r="F88" t="s">
        <v>844</v>
      </c>
      <c r="G88" t="s">
        <v>43</v>
      </c>
    </row>
    <row r="89" spans="1:8">
      <c r="A89" t="str">
        <f>HYPERLINK("#Clientes!A15","Casa Tomada Libros y Café")</f>
        <v>Casa Tomada Libros y Café</v>
      </c>
      <c r="B89" t="s">
        <v>1201</v>
      </c>
      <c r="C89" t="s">
        <v>1280</v>
      </c>
      <c r="D89" t="s">
        <v>1281</v>
      </c>
      <c r="E89" t="s">
        <v>1282</v>
      </c>
      <c r="F89" t="s">
        <v>844</v>
      </c>
      <c r="G89" t="s">
        <v>53</v>
      </c>
    </row>
    <row r="90" spans="1:8">
      <c r="A90" t="str">
        <f>HYPERLINK("#Clientes!A15","Casa Tomada Libros y Café")</f>
        <v>Casa Tomada Libros y Café</v>
      </c>
      <c r="B90" t="s">
        <v>1202</v>
      </c>
      <c r="C90" t="s">
        <v>1283</v>
      </c>
      <c r="D90" t="s">
        <v>1284</v>
      </c>
      <c r="E90" t="s">
        <v>1285</v>
      </c>
      <c r="F90" t="s">
        <v>1286</v>
      </c>
      <c r="G90" t="s">
        <v>53</v>
      </c>
    </row>
    <row r="91" spans="1:8">
      <c r="A91" t="str">
        <f>HYPERLINK("#Clientes!A15","Casa Tomada Libros y Café")</f>
        <v>Casa Tomada Libros y Café</v>
      </c>
      <c r="B91" t="s">
        <v>1203</v>
      </c>
      <c r="C91" t="s">
        <v>1283</v>
      </c>
      <c r="D91" t="s">
        <v>1287</v>
      </c>
      <c r="E91" t="s">
        <v>845</v>
      </c>
      <c r="F91" t="s">
        <v>1286</v>
      </c>
      <c r="G91" t="s">
        <v>43</v>
      </c>
    </row>
    <row r="92" spans="1:8">
      <c r="A92" t="str">
        <f>HYPERLINK("#Clientes!A15","Casa Tomada Libros y Café")</f>
        <v>Casa Tomada Libros y Café</v>
      </c>
      <c r="B92" t="s">
        <v>1204</v>
      </c>
      <c r="C92" t="s">
        <v>1277</v>
      </c>
      <c r="D92" t="s">
        <v>1278</v>
      </c>
      <c r="E92" t="s">
        <v>845</v>
      </c>
      <c r="F92" t="s">
        <v>844</v>
      </c>
      <c r="G92" t="s">
        <v>43</v>
      </c>
    </row>
    <row r="93" spans="1:8">
      <c r="A93" t="str">
        <f>HYPERLINK("#Clientes!A16","SANTIAGO AGUIRRE")</f>
        <v>SANTIAGO AGUIRRE</v>
      </c>
      <c r="B93" t="s">
        <v>1196</v>
      </c>
      <c r="C93" t="s">
        <v>144</v>
      </c>
      <c r="D93" t="s">
        <v>145</v>
      </c>
      <c r="E93" t="s">
        <v>150</v>
      </c>
      <c r="F93">
        <v>3103349621</v>
      </c>
      <c r="G93" t="s">
        <v>43</v>
      </c>
    </row>
    <row r="94" spans="1:8">
      <c r="A94" t="str">
        <f>HYPERLINK("#Clientes!A16","SANTIAGO AGUIRRE")</f>
        <v>SANTIAGO AGUIRRE</v>
      </c>
      <c r="B94" t="s">
        <v>1199</v>
      </c>
      <c r="C94" t="s">
        <v>1288</v>
      </c>
      <c r="D94" t="s">
        <v>1289</v>
      </c>
      <c r="E94" t="s">
        <v>1290</v>
      </c>
      <c r="F94">
        <v>3123862952</v>
      </c>
      <c r="G94" t="s">
        <v>43</v>
      </c>
    </row>
    <row r="95" spans="1:8">
      <c r="A95" t="str">
        <f>HYPERLINK("#Clientes!A16","SANTIAGO AGUIRRE")</f>
        <v>SANTIAGO AGUIRRE</v>
      </c>
      <c r="B95" t="s">
        <v>1200</v>
      </c>
      <c r="C95" t="s">
        <v>331</v>
      </c>
      <c r="D95" t="s">
        <v>945</v>
      </c>
      <c r="E95" t="s">
        <v>1290</v>
      </c>
      <c r="F95">
        <v>3123862952</v>
      </c>
      <c r="G95" t="s">
        <v>43</v>
      </c>
    </row>
    <row r="96" spans="1:8">
      <c r="A96" t="str">
        <f>HYPERLINK("#Clientes!A16","SANTIAGO AGUIRRE")</f>
        <v>SANTIAGO AGUIRRE</v>
      </c>
      <c r="B96" t="s">
        <v>1201</v>
      </c>
      <c r="C96" t="s">
        <v>1209</v>
      </c>
      <c r="D96" t="s">
        <v>1291</v>
      </c>
      <c r="E96" t="s">
        <v>150</v>
      </c>
      <c r="F96">
        <v>3103349621</v>
      </c>
      <c r="G96" t="s">
        <v>43</v>
      </c>
    </row>
    <row r="97" spans="1:8">
      <c r="A97" t="str">
        <f>HYPERLINK("#Clientes!A16","SANTIAGO AGUIRRE")</f>
        <v>SANTIAGO AGUIRRE</v>
      </c>
      <c r="B97" t="s">
        <v>1202</v>
      </c>
      <c r="C97" t="s">
        <v>1209</v>
      </c>
      <c r="D97" t="s">
        <v>1291</v>
      </c>
      <c r="E97" t="s">
        <v>150</v>
      </c>
      <c r="F97">
        <v>3103349621</v>
      </c>
      <c r="G97" t="s">
        <v>43</v>
      </c>
    </row>
    <row r="98" spans="1:8">
      <c r="A98" t="str">
        <f>HYPERLINK("#Clientes!A16","SANTIAGO AGUIRRE")</f>
        <v>SANTIAGO AGUIRRE</v>
      </c>
      <c r="B98" t="s">
        <v>1203</v>
      </c>
      <c r="C98" t="s">
        <v>1209</v>
      </c>
      <c r="D98" t="s">
        <v>1291</v>
      </c>
      <c r="E98" t="s">
        <v>150</v>
      </c>
      <c r="F98">
        <v>3103349621</v>
      </c>
      <c r="G98" t="s">
        <v>43</v>
      </c>
    </row>
    <row r="99" spans="1:8">
      <c r="A99" t="str">
        <f>HYPERLINK("#Clientes!A16","SANTIAGO AGUIRRE")</f>
        <v>SANTIAGO AGUIRRE</v>
      </c>
      <c r="B99" t="s">
        <v>1204</v>
      </c>
      <c r="C99" t="s">
        <v>331</v>
      </c>
      <c r="D99" t="s">
        <v>945</v>
      </c>
      <c r="E99" t="s">
        <v>1290</v>
      </c>
      <c r="F99">
        <v>3123862952</v>
      </c>
      <c r="G99" t="s">
        <v>43</v>
      </c>
    </row>
    <row r="100" spans="1:8">
      <c r="A100" t="str">
        <f>HYPERLINK("#Clientes!A17","Prólogo libros")</f>
        <v>Prólogo libros</v>
      </c>
      <c r="B100" t="s">
        <v>1196</v>
      </c>
      <c r="C100" t="s">
        <v>864</v>
      </c>
      <c r="D100" t="s">
        <v>865</v>
      </c>
      <c r="E100" t="s">
        <v>962</v>
      </c>
      <c r="F100" t="s">
        <v>868</v>
      </c>
      <c r="G100" t="s">
        <v>43</v>
      </c>
    </row>
    <row r="101" spans="1:8">
      <c r="A101" t="str">
        <f>HYPERLINK("#Clientes!A17","Prólogo libros")</f>
        <v>Prólogo libros</v>
      </c>
      <c r="B101" t="s">
        <v>1199</v>
      </c>
      <c r="C101" t="s">
        <v>864</v>
      </c>
      <c r="D101" t="s">
        <v>865</v>
      </c>
      <c r="E101" t="s">
        <v>962</v>
      </c>
      <c r="F101" t="s">
        <v>868</v>
      </c>
      <c r="G101" t="s">
        <v>43</v>
      </c>
    </row>
    <row r="102" spans="1:8">
      <c r="A102" t="str">
        <f>HYPERLINK("#Clientes!A17","Prólogo libros")</f>
        <v>Prólogo libros</v>
      </c>
      <c r="B102" t="s">
        <v>1200</v>
      </c>
      <c r="C102" t="s">
        <v>864</v>
      </c>
      <c r="D102" t="s">
        <v>865</v>
      </c>
      <c r="E102" t="s">
        <v>962</v>
      </c>
      <c r="F102" t="s">
        <v>868</v>
      </c>
      <c r="G102" t="s">
        <v>43</v>
      </c>
    </row>
    <row r="103" spans="1:8">
      <c r="A103" t="str">
        <f>HYPERLINK("#Clientes!A17","Prólogo libros")</f>
        <v>Prólogo libros</v>
      </c>
      <c r="B103" t="s">
        <v>1201</v>
      </c>
      <c r="C103" t="s">
        <v>1292</v>
      </c>
      <c r="D103" t="s">
        <v>550</v>
      </c>
      <c r="E103" t="s">
        <v>1293</v>
      </c>
      <c r="F103">
        <v>3115047428</v>
      </c>
      <c r="G103" t="s">
        <v>43</v>
      </c>
    </row>
    <row r="104" spans="1:8">
      <c r="A104" t="str">
        <f>HYPERLINK("#Clientes!A17","Prólogo libros")</f>
        <v>Prólogo libros</v>
      </c>
      <c r="B104" t="s">
        <v>1202</v>
      </c>
      <c r="C104" t="s">
        <v>864</v>
      </c>
      <c r="D104" t="s">
        <v>865</v>
      </c>
      <c r="E104" t="s">
        <v>962</v>
      </c>
      <c r="F104" t="s">
        <v>868</v>
      </c>
      <c r="G104" t="s">
        <v>43</v>
      </c>
    </row>
    <row r="105" spans="1:8">
      <c r="A105" t="str">
        <f>HYPERLINK("#Clientes!A17","Prólogo libros")</f>
        <v>Prólogo libros</v>
      </c>
      <c r="B105" t="s">
        <v>1203</v>
      </c>
      <c r="C105" t="s">
        <v>864</v>
      </c>
      <c r="D105" t="s">
        <v>865</v>
      </c>
      <c r="E105" t="s">
        <v>962</v>
      </c>
      <c r="F105" t="s">
        <v>868</v>
      </c>
      <c r="G105" t="s">
        <v>43</v>
      </c>
    </row>
    <row r="106" spans="1:8">
      <c r="A106" t="str">
        <f>HYPERLINK("#Clientes!A17","Prólogo libros")</f>
        <v>Prólogo libros</v>
      </c>
      <c r="B106" t="s">
        <v>1204</v>
      </c>
      <c r="C106" t="s">
        <v>864</v>
      </c>
      <c r="D106" t="s">
        <v>865</v>
      </c>
      <c r="E106" t="s">
        <v>962</v>
      </c>
      <c r="F106" t="s">
        <v>868</v>
      </c>
      <c r="G106" t="s">
        <v>43</v>
      </c>
    </row>
    <row r="107" spans="1:8">
      <c r="A107" t="str">
        <f>HYPERLINK("#Clientes!A18","EL ARCANO LIBRERIA")</f>
        <v>EL ARCANO LIBRERIA</v>
      </c>
      <c r="B107" t="s">
        <v>1196</v>
      </c>
      <c r="C107" t="s">
        <v>1294</v>
      </c>
      <c r="D107" t="s">
        <v>1295</v>
      </c>
      <c r="E107" t="s">
        <v>1296</v>
      </c>
      <c r="F107" t="s">
        <v>1297</v>
      </c>
      <c r="G107" t="s">
        <v>43</v>
      </c>
    </row>
    <row r="108" spans="1:8">
      <c r="A108" t="str">
        <f>HYPERLINK("#Clientes!A18","EL ARCANO LIBRERIA")</f>
        <v>EL ARCANO LIBRERIA</v>
      </c>
      <c r="B108" t="s">
        <v>1199</v>
      </c>
      <c r="C108" t="s">
        <v>834</v>
      </c>
      <c r="D108" t="s">
        <v>1298</v>
      </c>
      <c r="E108" t="s">
        <v>839</v>
      </c>
      <c r="F108" t="s">
        <v>838</v>
      </c>
      <c r="G108" t="s">
        <v>43</v>
      </c>
    </row>
    <row r="109" spans="1:8">
      <c r="A109" t="str">
        <f>HYPERLINK("#Clientes!A18","EL ARCANO LIBRERIA")</f>
        <v>EL ARCANO LIBRERIA</v>
      </c>
      <c r="B109" t="s">
        <v>1200</v>
      </c>
      <c r="C109" t="s">
        <v>1299</v>
      </c>
      <c r="D109" t="s">
        <v>1132</v>
      </c>
      <c r="E109" t="s">
        <v>1300</v>
      </c>
      <c r="F109" t="s">
        <v>838</v>
      </c>
      <c r="G109" t="s">
        <v>43</v>
      </c>
    </row>
    <row r="110" spans="1:8">
      <c r="A110" t="str">
        <f>HYPERLINK("#Clientes!A18","EL ARCANO LIBRERIA")</f>
        <v>EL ARCANO LIBRERIA</v>
      </c>
      <c r="B110" t="s">
        <v>1201</v>
      </c>
      <c r="C110" t="s">
        <v>1301</v>
      </c>
      <c r="D110" t="s">
        <v>1302</v>
      </c>
      <c r="E110" t="s">
        <v>1303</v>
      </c>
      <c r="F110" t="s">
        <v>838</v>
      </c>
      <c r="G110" t="s">
        <v>43</v>
      </c>
    </row>
    <row r="111" spans="1:8">
      <c r="A111" t="str">
        <f>HYPERLINK("#Clientes!A18","EL ARCANO LIBRERIA")</f>
        <v>EL ARCANO LIBRERIA</v>
      </c>
      <c r="B111" t="s">
        <v>1202</v>
      </c>
      <c r="C111" t="s">
        <v>1301</v>
      </c>
      <c r="D111" t="s">
        <v>1302</v>
      </c>
      <c r="E111" t="s">
        <v>1303</v>
      </c>
      <c r="F111" t="s">
        <v>838</v>
      </c>
      <c r="G111" t="s">
        <v>43</v>
      </c>
    </row>
    <row r="112" spans="1:8">
      <c r="A112" t="str">
        <f>HYPERLINK("#Clientes!A18","EL ARCANO LIBRERIA")</f>
        <v>EL ARCANO LIBRERIA</v>
      </c>
      <c r="B112" t="s">
        <v>1203</v>
      </c>
      <c r="C112" t="s">
        <v>834</v>
      </c>
      <c r="D112" t="s">
        <v>1298</v>
      </c>
      <c r="E112" t="s">
        <v>839</v>
      </c>
      <c r="F112" t="s">
        <v>838</v>
      </c>
      <c r="G112" t="s">
        <v>43</v>
      </c>
    </row>
    <row r="113" spans="1:8">
      <c r="A113" t="str">
        <f>HYPERLINK("#Clientes!A18","EL ARCANO LIBRERIA")</f>
        <v>EL ARCANO LIBRERIA</v>
      </c>
      <c r="B113" t="s">
        <v>1204</v>
      </c>
      <c r="C113" t="s">
        <v>1294</v>
      </c>
      <c r="D113" t="s">
        <v>1295</v>
      </c>
      <c r="E113" t="s">
        <v>1296</v>
      </c>
      <c r="F113" t="s">
        <v>1297</v>
      </c>
      <c r="G113" t="s">
        <v>43</v>
      </c>
    </row>
    <row r="114" spans="1:8">
      <c r="A114" t="str">
        <f>HYPERLINK("#Clientes!A19","C08294")</f>
        <v>C08294</v>
      </c>
      <c r="B114" t="s">
        <v>1196</v>
      </c>
      <c r="C114" t="s">
        <v>278</v>
      </c>
      <c r="D114" t="s">
        <v>1075</v>
      </c>
      <c r="E114" t="s">
        <v>1304</v>
      </c>
      <c r="F114" t="s">
        <v>1305</v>
      </c>
      <c r="G114" t="s">
        <v>43</v>
      </c>
    </row>
    <row r="115" spans="1:8">
      <c r="A115" t="str">
        <f>HYPERLINK("#Clientes!A19","C08294")</f>
        <v>C08294</v>
      </c>
      <c r="B115" t="s">
        <v>1199</v>
      </c>
      <c r="C115" t="s">
        <v>278</v>
      </c>
      <c r="D115" t="s">
        <v>1075</v>
      </c>
      <c r="E115" t="s">
        <v>1304</v>
      </c>
      <c r="F115" t="s">
        <v>1305</v>
      </c>
      <c r="G115" t="s">
        <v>43</v>
      </c>
    </row>
    <row r="116" spans="1:8">
      <c r="A116" t="str">
        <f>HYPERLINK("#Clientes!A19","C08294")</f>
        <v>C08294</v>
      </c>
      <c r="B116" t="s">
        <v>1200</v>
      </c>
      <c r="C116" t="s">
        <v>278</v>
      </c>
      <c r="D116" t="s">
        <v>1075</v>
      </c>
      <c r="E116" t="s">
        <v>1304</v>
      </c>
      <c r="F116" t="s">
        <v>1305</v>
      </c>
      <c r="G116" t="s">
        <v>43</v>
      </c>
    </row>
    <row r="117" spans="1:8">
      <c r="A117" t="str">
        <f>HYPERLINK("#Clientes!A19","C08294")</f>
        <v>C08294</v>
      </c>
      <c r="B117" t="s">
        <v>1201</v>
      </c>
      <c r="C117" t="s">
        <v>278</v>
      </c>
      <c r="D117" t="s">
        <v>1075</v>
      </c>
      <c r="E117" t="s">
        <v>1304</v>
      </c>
      <c r="F117" t="s">
        <v>1305</v>
      </c>
      <c r="G117" t="s">
        <v>43</v>
      </c>
    </row>
    <row r="118" spans="1:8">
      <c r="A118" t="str">
        <f>HYPERLINK("#Clientes!A19","C08294")</f>
        <v>C08294</v>
      </c>
      <c r="B118" t="s">
        <v>1202</v>
      </c>
      <c r="C118" t="s">
        <v>278</v>
      </c>
      <c r="D118" t="s">
        <v>1075</v>
      </c>
      <c r="E118" t="s">
        <v>1304</v>
      </c>
      <c r="F118" t="s">
        <v>1305</v>
      </c>
      <c r="G118" t="s">
        <v>43</v>
      </c>
    </row>
    <row r="119" spans="1:8">
      <c r="A119" t="str">
        <f>HYPERLINK("#Clientes!A19","C08294")</f>
        <v>C08294</v>
      </c>
      <c r="B119" t="s">
        <v>1203</v>
      </c>
      <c r="C119" t="s">
        <v>278</v>
      </c>
      <c r="D119" t="s">
        <v>1075</v>
      </c>
      <c r="E119" t="s">
        <v>1304</v>
      </c>
      <c r="F119" t="s">
        <v>1305</v>
      </c>
      <c r="G119" t="s">
        <v>43</v>
      </c>
    </row>
    <row r="120" spans="1:8">
      <c r="A120" t="str">
        <f>HYPERLINK("#Clientes!A19","C08294")</f>
        <v>C08294</v>
      </c>
      <c r="B120" t="s">
        <v>1204</v>
      </c>
      <c r="C120" t="s">
        <v>278</v>
      </c>
      <c r="D120" t="s">
        <v>1075</v>
      </c>
      <c r="E120" t="s">
        <v>1304</v>
      </c>
      <c r="F120" t="s">
        <v>1305</v>
      </c>
      <c r="G120" t="s">
        <v>43</v>
      </c>
    </row>
    <row r="121" spans="1:8">
      <c r="A121" t="str">
        <f>HYPERLINK("#Clientes!A20","SANCHE")</f>
        <v>SANCHE</v>
      </c>
      <c r="B121" t="s">
        <v>1196</v>
      </c>
      <c r="C121" t="s">
        <v>1306</v>
      </c>
      <c r="D121" t="s">
        <v>1307</v>
      </c>
      <c r="E121" t="s">
        <v>1308</v>
      </c>
      <c r="F121" t="s">
        <v>1072</v>
      </c>
      <c r="G121" t="s">
        <v>43</v>
      </c>
    </row>
    <row r="122" spans="1:8">
      <c r="A122" t="str">
        <f>HYPERLINK("#Clientes!A20","SANCHE")</f>
        <v>SANCHE</v>
      </c>
      <c r="B122" t="s">
        <v>1199</v>
      </c>
      <c r="C122" t="s">
        <v>1309</v>
      </c>
      <c r="D122" t="s">
        <v>1310</v>
      </c>
      <c r="E122" t="s">
        <v>1311</v>
      </c>
      <c r="F122" t="s">
        <v>1072</v>
      </c>
      <c r="G122" t="s">
        <v>43</v>
      </c>
    </row>
    <row r="123" spans="1:8">
      <c r="A123" t="str">
        <f>HYPERLINK("#Clientes!A20","SANCHE")</f>
        <v>SANCHE</v>
      </c>
      <c r="B123" t="s">
        <v>1200</v>
      </c>
      <c r="C123" t="s">
        <v>1309</v>
      </c>
      <c r="D123" t="s">
        <v>1310</v>
      </c>
      <c r="E123" t="s">
        <v>1311</v>
      </c>
      <c r="F123" t="s">
        <v>1072</v>
      </c>
      <c r="G123" t="s">
        <v>43</v>
      </c>
    </row>
    <row r="124" spans="1:8">
      <c r="A124" t="str">
        <f>HYPERLINK("#Clientes!A20","SANCHE")</f>
        <v>SANCHE</v>
      </c>
      <c r="B124" t="s">
        <v>1201</v>
      </c>
      <c r="C124" t="s">
        <v>1312</v>
      </c>
      <c r="D124" t="s">
        <v>1313</v>
      </c>
      <c r="E124" t="s">
        <v>1314</v>
      </c>
      <c r="F124">
        <v>3113212429</v>
      </c>
      <c r="G124" t="s">
        <v>43</v>
      </c>
    </row>
    <row r="125" spans="1:8">
      <c r="A125" t="str">
        <f>HYPERLINK("#Clientes!A20","SANCHE")</f>
        <v>SANCHE</v>
      </c>
      <c r="B125" t="s">
        <v>1202</v>
      </c>
      <c r="C125" t="s">
        <v>1315</v>
      </c>
      <c r="D125" t="s">
        <v>1316</v>
      </c>
      <c r="E125" t="s">
        <v>1317</v>
      </c>
      <c r="F125">
        <v>3002007382</v>
      </c>
      <c r="G125" t="s">
        <v>43</v>
      </c>
    </row>
    <row r="126" spans="1:8">
      <c r="A126" t="str">
        <f>HYPERLINK("#Clientes!A20","SANCHE")</f>
        <v>SANCHE</v>
      </c>
      <c r="B126" t="s">
        <v>1203</v>
      </c>
      <c r="C126" t="s">
        <v>1306</v>
      </c>
      <c r="D126" t="s">
        <v>1307</v>
      </c>
      <c r="E126" t="s">
        <v>1308</v>
      </c>
      <c r="F126" t="s">
        <v>1072</v>
      </c>
      <c r="G126" t="s">
        <v>43</v>
      </c>
    </row>
    <row r="127" spans="1:8">
      <c r="A127" t="str">
        <f>HYPERLINK("#Clientes!A20","SANCHE")</f>
        <v>SANCHE</v>
      </c>
      <c r="B127" t="s">
        <v>1204</v>
      </c>
      <c r="C127" t="s">
        <v>1309</v>
      </c>
      <c r="D127" t="s">
        <v>1310</v>
      </c>
      <c r="E127" t="s">
        <v>1311</v>
      </c>
      <c r="F127" t="s">
        <v>1072</v>
      </c>
      <c r="G127" t="s">
        <v>43</v>
      </c>
    </row>
    <row r="128" spans="1:8">
      <c r="A128" t="str">
        <f>HYPERLINK("#Clientes!A21","La Valija de fuego")</f>
        <v>La Valija de fuego</v>
      </c>
      <c r="B128" t="s">
        <v>1196</v>
      </c>
      <c r="C128" t="s">
        <v>1031</v>
      </c>
      <c r="D128" t="s">
        <v>1318</v>
      </c>
      <c r="E128" t="s">
        <v>1319</v>
      </c>
      <c r="F128" t="s">
        <v>1320</v>
      </c>
      <c r="G128" t="s">
        <v>43</v>
      </c>
    </row>
    <row r="129" spans="1:8">
      <c r="A129" t="str">
        <f>HYPERLINK("#Clientes!A21","La Valija de fuego")</f>
        <v>La Valija de fuego</v>
      </c>
      <c r="B129" t="s">
        <v>1199</v>
      </c>
      <c r="C129" t="s">
        <v>943</v>
      </c>
      <c r="D129" t="s">
        <v>945</v>
      </c>
      <c r="E129" t="s">
        <v>949</v>
      </c>
      <c r="F129" t="s">
        <v>1320</v>
      </c>
      <c r="G129" t="s">
        <v>43</v>
      </c>
    </row>
    <row r="130" spans="1:8">
      <c r="A130" t="str">
        <f>HYPERLINK("#Clientes!A21","La Valija de fuego")</f>
        <v>La Valija de fuego</v>
      </c>
      <c r="B130" t="s">
        <v>1200</v>
      </c>
      <c r="C130" t="s">
        <v>1209</v>
      </c>
      <c r="D130" t="s">
        <v>1321</v>
      </c>
      <c r="E130" t="s">
        <v>1319</v>
      </c>
      <c r="F130" t="s">
        <v>1320</v>
      </c>
      <c r="G130" t="s">
        <v>43</v>
      </c>
    </row>
    <row r="131" spans="1:8">
      <c r="A131" t="str">
        <f>HYPERLINK("#Clientes!A21","La Valija de fuego")</f>
        <v>La Valija de fuego</v>
      </c>
      <c r="B131" t="s">
        <v>1201</v>
      </c>
      <c r="C131" t="s">
        <v>1322</v>
      </c>
      <c r="D131" t="s">
        <v>1323</v>
      </c>
      <c r="E131" t="s">
        <v>1324</v>
      </c>
      <c r="F131" t="s">
        <v>1320</v>
      </c>
      <c r="G131" t="s">
        <v>53</v>
      </c>
    </row>
    <row r="132" spans="1:8">
      <c r="A132" t="str">
        <f>HYPERLINK("#Clientes!A21","La Valija de fuego")</f>
        <v>La Valija de fuego</v>
      </c>
      <c r="B132" t="s">
        <v>1202</v>
      </c>
      <c r="C132" t="s">
        <v>1325</v>
      </c>
      <c r="D132" t="s">
        <v>1326</v>
      </c>
      <c r="E132" t="s">
        <v>1319</v>
      </c>
      <c r="F132" t="s">
        <v>1320</v>
      </c>
      <c r="G132" t="s">
        <v>53</v>
      </c>
    </row>
    <row r="133" spans="1:8">
      <c r="A133" t="str">
        <f>HYPERLINK("#Clientes!A21","La Valija de fuego")</f>
        <v>La Valija de fuego</v>
      </c>
      <c r="B133" t="s">
        <v>1203</v>
      </c>
      <c r="C133" t="s">
        <v>1325</v>
      </c>
      <c r="D133" t="s">
        <v>1326</v>
      </c>
      <c r="E133" t="s">
        <v>1319</v>
      </c>
      <c r="F133" t="s">
        <v>1320</v>
      </c>
      <c r="G133" t="s">
        <v>53</v>
      </c>
    </row>
    <row r="134" spans="1:8">
      <c r="A134" t="str">
        <f>HYPERLINK("#Clientes!A21","La Valija de fuego")</f>
        <v>La Valija de fuego</v>
      </c>
      <c r="B134" t="s">
        <v>1204</v>
      </c>
      <c r="C134" t="s">
        <v>1327</v>
      </c>
      <c r="D134" t="s">
        <v>1328</v>
      </c>
      <c r="E134" t="s">
        <v>1319</v>
      </c>
      <c r="F134" t="s">
        <v>1320</v>
      </c>
      <c r="G134" t="s">
        <v>53</v>
      </c>
    </row>
    <row r="135" spans="1:8">
      <c r="A135" t="str">
        <f>HYPERLINK("#Clientes!A22","C07162")</f>
        <v>C07162</v>
      </c>
      <c r="B135" t="s">
        <v>1196</v>
      </c>
      <c r="C135" t="s">
        <v>881</v>
      </c>
      <c r="D135" t="s">
        <v>886</v>
      </c>
      <c r="E135" t="s">
        <v>1329</v>
      </c>
      <c r="F135" t="s">
        <v>889</v>
      </c>
      <c r="G135" t="s">
        <v>43</v>
      </c>
    </row>
    <row r="136" spans="1:8">
      <c r="A136" t="str">
        <f>HYPERLINK("#Clientes!A22","C07162")</f>
        <v>C07162</v>
      </c>
      <c r="B136" t="s">
        <v>1199</v>
      </c>
      <c r="C136" t="s">
        <v>881</v>
      </c>
      <c r="D136" t="s">
        <v>886</v>
      </c>
      <c r="E136" t="s">
        <v>1329</v>
      </c>
      <c r="F136" t="s">
        <v>889</v>
      </c>
      <c r="G136" t="s">
        <v>43</v>
      </c>
    </row>
    <row r="137" spans="1:8">
      <c r="A137" t="str">
        <f>HYPERLINK("#Clientes!A22","C07162")</f>
        <v>C07162</v>
      </c>
      <c r="B137" t="s">
        <v>1200</v>
      </c>
      <c r="C137" t="s">
        <v>881</v>
      </c>
      <c r="D137" t="s">
        <v>886</v>
      </c>
      <c r="E137" t="s">
        <v>1329</v>
      </c>
      <c r="F137" t="s">
        <v>889</v>
      </c>
      <c r="G137" t="s">
        <v>43</v>
      </c>
    </row>
    <row r="138" spans="1:8">
      <c r="A138" t="str">
        <f>HYPERLINK("#Clientes!A22","C07162")</f>
        <v>C07162</v>
      </c>
      <c r="B138" t="s">
        <v>1201</v>
      </c>
      <c r="C138" t="s">
        <v>881</v>
      </c>
      <c r="D138" t="s">
        <v>886</v>
      </c>
      <c r="E138" t="s">
        <v>1329</v>
      </c>
      <c r="F138" t="s">
        <v>889</v>
      </c>
      <c r="G138" t="s">
        <v>43</v>
      </c>
    </row>
    <row r="139" spans="1:8">
      <c r="A139" t="str">
        <f>HYPERLINK("#Clientes!A22","C07162")</f>
        <v>C07162</v>
      </c>
      <c r="B139" t="s">
        <v>1202</v>
      </c>
      <c r="C139" t="s">
        <v>881</v>
      </c>
      <c r="D139" t="s">
        <v>886</v>
      </c>
      <c r="E139" t="s">
        <v>1329</v>
      </c>
      <c r="F139" t="s">
        <v>889</v>
      </c>
      <c r="G139" t="s">
        <v>43</v>
      </c>
    </row>
    <row r="140" spans="1:8">
      <c r="A140" t="str">
        <f>HYPERLINK("#Clientes!A22","C07162")</f>
        <v>C07162</v>
      </c>
      <c r="B140" t="s">
        <v>1203</v>
      </c>
      <c r="C140" t="s">
        <v>881</v>
      </c>
      <c r="D140" t="s">
        <v>886</v>
      </c>
      <c r="E140" t="s">
        <v>1329</v>
      </c>
      <c r="F140" t="s">
        <v>889</v>
      </c>
      <c r="G140" t="s">
        <v>43</v>
      </c>
    </row>
    <row r="141" spans="1:8">
      <c r="A141" t="str">
        <f>HYPERLINK("#Clientes!A22","C07162")</f>
        <v>C07162</v>
      </c>
      <c r="B141" t="s">
        <v>1204</v>
      </c>
      <c r="C141" t="s">
        <v>881</v>
      </c>
      <c r="D141" t="s">
        <v>886</v>
      </c>
      <c r="E141" t="s">
        <v>1329</v>
      </c>
      <c r="F141" t="s">
        <v>889</v>
      </c>
      <c r="G141" t="s">
        <v>43</v>
      </c>
    </row>
    <row r="142" spans="1:8">
      <c r="A142" t="str">
        <f>HYPERLINK("#Clientes!A23","TIENDA TEATRAL")</f>
        <v>TIENDA TEATRAL</v>
      </c>
      <c r="B142" t="s">
        <v>1196</v>
      </c>
      <c r="C142" t="s">
        <v>925</v>
      </c>
      <c r="D142" t="s">
        <v>926</v>
      </c>
      <c r="E142" t="s">
        <v>930</v>
      </c>
      <c r="F142" t="s">
        <v>929</v>
      </c>
      <c r="G142" t="s">
        <v>43</v>
      </c>
    </row>
    <row r="143" spans="1:8">
      <c r="A143" t="str">
        <f>HYPERLINK("#Clientes!A23","TIENDA TEATRAL")</f>
        <v>TIENDA TEATRAL</v>
      </c>
      <c r="B143" t="s">
        <v>1199</v>
      </c>
      <c r="C143" t="s">
        <v>925</v>
      </c>
      <c r="D143" t="s">
        <v>926</v>
      </c>
      <c r="E143" t="s">
        <v>930</v>
      </c>
      <c r="F143" t="s">
        <v>929</v>
      </c>
      <c r="G143" t="s">
        <v>43</v>
      </c>
    </row>
    <row r="144" spans="1:8">
      <c r="A144" t="str">
        <f>HYPERLINK("#Clientes!A23","TIENDA TEATRAL")</f>
        <v>TIENDA TEATRAL</v>
      </c>
      <c r="B144" t="s">
        <v>1200</v>
      </c>
      <c r="C144" t="s">
        <v>925</v>
      </c>
      <c r="D144" t="s">
        <v>926</v>
      </c>
      <c r="E144" t="s">
        <v>930</v>
      </c>
      <c r="F144" t="s">
        <v>929</v>
      </c>
      <c r="G144" t="s">
        <v>43</v>
      </c>
    </row>
    <row r="145" spans="1:8">
      <c r="A145" t="str">
        <f>HYPERLINK("#Clientes!A23","TIENDA TEATRAL")</f>
        <v>TIENDA TEATRAL</v>
      </c>
      <c r="B145" t="s">
        <v>1201</v>
      </c>
      <c r="C145" t="s">
        <v>925</v>
      </c>
      <c r="D145" t="s">
        <v>926</v>
      </c>
      <c r="E145" t="s">
        <v>930</v>
      </c>
      <c r="F145" t="s">
        <v>929</v>
      </c>
      <c r="G145" t="s">
        <v>43</v>
      </c>
    </row>
    <row r="146" spans="1:8">
      <c r="A146" t="str">
        <f>HYPERLINK("#Clientes!A23","TIENDA TEATRAL")</f>
        <v>TIENDA TEATRAL</v>
      </c>
      <c r="B146" t="s">
        <v>1202</v>
      </c>
      <c r="C146" t="s">
        <v>1330</v>
      </c>
      <c r="D146" t="s">
        <v>1331</v>
      </c>
      <c r="E146" t="s">
        <v>1332</v>
      </c>
      <c r="F146" t="s">
        <v>929</v>
      </c>
      <c r="G146" t="s">
        <v>43</v>
      </c>
    </row>
    <row r="147" spans="1:8">
      <c r="A147" t="str">
        <f>HYPERLINK("#Clientes!A23","TIENDA TEATRAL")</f>
        <v>TIENDA TEATRAL</v>
      </c>
      <c r="B147" t="s">
        <v>1203</v>
      </c>
      <c r="C147" t="s">
        <v>925</v>
      </c>
      <c r="D147" t="s">
        <v>926</v>
      </c>
      <c r="E147" t="s">
        <v>930</v>
      </c>
      <c r="F147" t="s">
        <v>929</v>
      </c>
      <c r="G147" t="s">
        <v>43</v>
      </c>
    </row>
    <row r="148" spans="1:8">
      <c r="A148" t="str">
        <f>HYPERLINK("#Clientes!A23","TIENDA TEATRAL")</f>
        <v>TIENDA TEATRAL</v>
      </c>
      <c r="B148" t="s">
        <v>1204</v>
      </c>
      <c r="C148" t="s">
        <v>1333</v>
      </c>
      <c r="D148" t="s">
        <v>1334</v>
      </c>
      <c r="E148" t="s">
        <v>1335</v>
      </c>
      <c r="F148" t="s">
        <v>929</v>
      </c>
      <c r="G148" t="s">
        <v>43</v>
      </c>
    </row>
    <row r="149" spans="1:8">
      <c r="A149" t="str">
        <f>HYPERLINK("#Clientes!A24","LIBRERIAS WILBORADA 1047 SAS")</f>
        <v>LIBRERIAS WILBORADA 1047 SAS</v>
      </c>
      <c r="B149" t="s">
        <v>1196</v>
      </c>
      <c r="C149" t="s">
        <v>1057</v>
      </c>
      <c r="D149" t="s">
        <v>1336</v>
      </c>
      <c r="E149" t="s">
        <v>1337</v>
      </c>
      <c r="F149">
        <v>3106254102</v>
      </c>
      <c r="G149" t="s">
        <v>43</v>
      </c>
    </row>
    <row r="150" spans="1:8">
      <c r="A150" t="str">
        <f>HYPERLINK("#Clientes!A24","LIBRERIAS WILBORADA 1047 SAS")</f>
        <v>LIBRERIAS WILBORADA 1047 SAS</v>
      </c>
      <c r="B150" t="s">
        <v>1199</v>
      </c>
      <c r="C150" t="s">
        <v>1338</v>
      </c>
      <c r="D150" t="s">
        <v>1339</v>
      </c>
      <c r="E150" t="s">
        <v>1340</v>
      </c>
      <c r="F150">
        <v>3005552132</v>
      </c>
      <c r="G150" t="s">
        <v>43</v>
      </c>
    </row>
    <row r="151" spans="1:8">
      <c r="A151" t="str">
        <f>HYPERLINK("#Clientes!A24","LIBRERIAS WILBORADA 1047 SAS")</f>
        <v>LIBRERIAS WILBORADA 1047 SAS</v>
      </c>
      <c r="B151" t="s">
        <v>1200</v>
      </c>
      <c r="C151" t="s">
        <v>1149</v>
      </c>
      <c r="D151" t="s">
        <v>1339</v>
      </c>
      <c r="E151" t="s">
        <v>1340</v>
      </c>
      <c r="F151">
        <v>3005552132</v>
      </c>
      <c r="G151" t="s">
        <v>43</v>
      </c>
    </row>
    <row r="152" spans="1:8">
      <c r="A152" t="str">
        <f>HYPERLINK("#Clientes!A24","LIBRERIAS WILBORADA 1047 SAS")</f>
        <v>LIBRERIAS WILBORADA 1047 SAS</v>
      </c>
      <c r="B152" t="s">
        <v>1201</v>
      </c>
      <c r="C152" t="s">
        <v>1057</v>
      </c>
      <c r="D152" t="s">
        <v>1336</v>
      </c>
      <c r="E152" t="s">
        <v>1337</v>
      </c>
      <c r="F152">
        <v>3106254102</v>
      </c>
      <c r="G152" t="s">
        <v>43</v>
      </c>
    </row>
    <row r="153" spans="1:8">
      <c r="A153" t="str">
        <f>HYPERLINK("#Clientes!A24","LIBRERIAS WILBORADA 1047 SAS")</f>
        <v>LIBRERIAS WILBORADA 1047 SAS</v>
      </c>
      <c r="B153" t="s">
        <v>1202</v>
      </c>
      <c r="C153" t="s">
        <v>1057</v>
      </c>
      <c r="D153" t="s">
        <v>1336</v>
      </c>
      <c r="E153" t="s">
        <v>1337</v>
      </c>
      <c r="F153">
        <v>3106254102</v>
      </c>
      <c r="G153" t="s">
        <v>43</v>
      </c>
    </row>
    <row r="154" spans="1:8">
      <c r="A154" t="str">
        <f>HYPERLINK("#Clientes!A24","LIBRERIAS WILBORADA 1047 SAS")</f>
        <v>LIBRERIAS WILBORADA 1047 SAS</v>
      </c>
      <c r="B154" t="s">
        <v>1203</v>
      </c>
      <c r="C154" t="s">
        <v>1057</v>
      </c>
      <c r="D154" t="s">
        <v>1336</v>
      </c>
      <c r="E154" t="s">
        <v>1337</v>
      </c>
      <c r="F154">
        <v>3106254102</v>
      </c>
      <c r="G154" t="s">
        <v>43</v>
      </c>
    </row>
    <row r="155" spans="1:8">
      <c r="A155" t="str">
        <f>HYPERLINK("#Clientes!A24","LIBRERIAS WILBORADA 1047 SAS")</f>
        <v>LIBRERIAS WILBORADA 1047 SAS</v>
      </c>
      <c r="B155" t="s">
        <v>1204</v>
      </c>
      <c r="C155" t="s">
        <v>1149</v>
      </c>
      <c r="D155" t="s">
        <v>1339</v>
      </c>
      <c r="E155" t="s">
        <v>1340</v>
      </c>
      <c r="F155">
        <v>3005552132</v>
      </c>
      <c r="G155" t="s">
        <v>43</v>
      </c>
    </row>
    <row r="156" spans="1:8">
      <c r="A156" t="str">
        <f>HYPERLINK("#Clientes!A25","FCE")</f>
        <v>FCE</v>
      </c>
      <c r="B156" t="s">
        <v>1196</v>
      </c>
      <c r="C156" t="s">
        <v>1341</v>
      </c>
      <c r="D156" t="s">
        <v>1342</v>
      </c>
      <c r="E156" t="s">
        <v>1343</v>
      </c>
      <c r="F156" t="s">
        <v>856</v>
      </c>
      <c r="G156" t="s">
        <v>43</v>
      </c>
    </row>
    <row r="157" spans="1:8">
      <c r="A157" t="str">
        <f>HYPERLINK("#Clientes!A25","FCE")</f>
        <v>FCE</v>
      </c>
      <c r="B157" t="s">
        <v>1199</v>
      </c>
      <c r="C157" t="s">
        <v>912</v>
      </c>
      <c r="D157" t="s">
        <v>1344</v>
      </c>
      <c r="E157" t="s">
        <v>1345</v>
      </c>
      <c r="F157" t="s">
        <v>856</v>
      </c>
      <c r="G157" t="s">
        <v>43</v>
      </c>
    </row>
    <row r="158" spans="1:8">
      <c r="A158" t="str">
        <f>HYPERLINK("#Clientes!A25","FCE")</f>
        <v>FCE</v>
      </c>
      <c r="B158" t="s">
        <v>1200</v>
      </c>
      <c r="C158" t="s">
        <v>1341</v>
      </c>
      <c r="D158" t="s">
        <v>1342</v>
      </c>
      <c r="E158" t="s">
        <v>1343</v>
      </c>
      <c r="F158" t="s">
        <v>856</v>
      </c>
      <c r="G158" t="s">
        <v>43</v>
      </c>
    </row>
    <row r="159" spans="1:8">
      <c r="A159" t="str">
        <f>HYPERLINK("#Clientes!A25","FCE")</f>
        <v>FCE</v>
      </c>
      <c r="B159" t="s">
        <v>1201</v>
      </c>
      <c r="C159" t="s">
        <v>1346</v>
      </c>
      <c r="D159" t="s">
        <v>1302</v>
      </c>
      <c r="E159" t="s">
        <v>1347</v>
      </c>
      <c r="F159" t="s">
        <v>856</v>
      </c>
      <c r="G159" t="s">
        <v>43</v>
      </c>
    </row>
    <row r="160" spans="1:8">
      <c r="A160" t="str">
        <f>HYPERLINK("#Clientes!A25","FCE")</f>
        <v>FCE</v>
      </c>
      <c r="B160" t="s">
        <v>1202</v>
      </c>
      <c r="C160" t="s">
        <v>881</v>
      </c>
      <c r="D160" t="s">
        <v>1348</v>
      </c>
      <c r="E160" t="s">
        <v>1349</v>
      </c>
      <c r="F160" t="s">
        <v>856</v>
      </c>
      <c r="G160" t="s">
        <v>43</v>
      </c>
    </row>
    <row r="161" spans="1:8">
      <c r="A161" t="str">
        <f>HYPERLINK("#Clientes!A25","FCE")</f>
        <v>FCE</v>
      </c>
      <c r="B161" t="s">
        <v>1203</v>
      </c>
      <c r="C161" t="s">
        <v>1350</v>
      </c>
      <c r="D161" t="s">
        <v>1351</v>
      </c>
      <c r="E161" t="s">
        <v>1352</v>
      </c>
      <c r="F161" t="s">
        <v>856</v>
      </c>
      <c r="G161" t="s">
        <v>43</v>
      </c>
    </row>
    <row r="162" spans="1:8">
      <c r="A162" t="str">
        <f>HYPERLINK("#Clientes!A25","FCE")</f>
        <v>FCE</v>
      </c>
      <c r="B162" t="s">
        <v>1204</v>
      </c>
      <c r="C162" t="s">
        <v>912</v>
      </c>
      <c r="D162" t="s">
        <v>1344</v>
      </c>
      <c r="E162" t="s">
        <v>1345</v>
      </c>
      <c r="F162" t="s">
        <v>856</v>
      </c>
      <c r="G162" t="s">
        <v>43</v>
      </c>
    </row>
    <row r="163" spans="1:8">
      <c r="A163" t="str">
        <f>HYPERLINK("#Clientes!A26","Ambientes de Aprendizaje SAS")</f>
        <v>Ambientes de Aprendizaje SAS</v>
      </c>
      <c r="B163" t="s">
        <v>1196</v>
      </c>
      <c r="C163" t="s">
        <v>1353</v>
      </c>
      <c r="D163" t="s">
        <v>1354</v>
      </c>
      <c r="E163" t="s">
        <v>1355</v>
      </c>
      <c r="F163" t="s">
        <v>1356</v>
      </c>
      <c r="G163" t="s">
        <v>43</v>
      </c>
    </row>
    <row r="164" spans="1:8">
      <c r="A164" t="str">
        <f>HYPERLINK("#Clientes!A26","Ambientes de Aprendizaje SAS")</f>
        <v>Ambientes de Aprendizaje SAS</v>
      </c>
      <c r="B164" t="s">
        <v>1199</v>
      </c>
      <c r="C164" t="s">
        <v>1357</v>
      </c>
      <c r="D164" t="s">
        <v>1358</v>
      </c>
      <c r="E164" t="s">
        <v>880</v>
      </c>
      <c r="F164">
        <v>3136349639</v>
      </c>
      <c r="G164" t="s">
        <v>43</v>
      </c>
    </row>
    <row r="165" spans="1:8">
      <c r="A165" t="str">
        <f>HYPERLINK("#Clientes!A26","Ambientes de Aprendizaje SAS")</f>
        <v>Ambientes de Aprendizaje SAS</v>
      </c>
      <c r="B165" t="s">
        <v>1200</v>
      </c>
      <c r="C165" t="s">
        <v>1359</v>
      </c>
      <c r="D165" t="s">
        <v>1360</v>
      </c>
      <c r="E165" t="s">
        <v>1361</v>
      </c>
      <c r="F165" t="s">
        <v>1362</v>
      </c>
      <c r="G165" t="s">
        <v>53</v>
      </c>
    </row>
    <row r="166" spans="1:8">
      <c r="A166" t="str">
        <f>HYPERLINK("#Clientes!A26","Ambientes de Aprendizaje SAS")</f>
        <v>Ambientes de Aprendizaje SAS</v>
      </c>
      <c r="B166" t="s">
        <v>1201</v>
      </c>
      <c r="C166" t="s">
        <v>1363</v>
      </c>
      <c r="D166" t="s">
        <v>1364</v>
      </c>
      <c r="E166" t="s">
        <v>1365</v>
      </c>
      <c r="F166">
        <v>3128870500</v>
      </c>
      <c r="G166" t="s">
        <v>53</v>
      </c>
    </row>
    <row r="167" spans="1:8">
      <c r="A167" t="str">
        <f>HYPERLINK("#Clientes!A26","Ambientes de Aprendizaje SAS")</f>
        <v>Ambientes de Aprendizaje SAS</v>
      </c>
      <c r="B167" t="s">
        <v>1202</v>
      </c>
      <c r="C167" t="s">
        <v>1366</v>
      </c>
      <c r="D167" t="s">
        <v>1354</v>
      </c>
      <c r="E167" t="s">
        <v>1367</v>
      </c>
      <c r="F167" t="s">
        <v>1356</v>
      </c>
      <c r="G167" t="s">
        <v>43</v>
      </c>
    </row>
    <row r="168" spans="1:8">
      <c r="A168" t="str">
        <f>HYPERLINK("#Clientes!A26","Ambientes de Aprendizaje SAS")</f>
        <v>Ambientes de Aprendizaje SAS</v>
      </c>
      <c r="B168" t="s">
        <v>1203</v>
      </c>
      <c r="C168" t="s">
        <v>1366</v>
      </c>
      <c r="D168" t="s">
        <v>1354</v>
      </c>
      <c r="E168" t="s">
        <v>1367</v>
      </c>
      <c r="F168" t="s">
        <v>1356</v>
      </c>
      <c r="G168" t="s">
        <v>43</v>
      </c>
    </row>
    <row r="169" spans="1:8">
      <c r="A169" t="str">
        <f>HYPERLINK("#Clientes!A26","Ambientes de Aprendizaje SAS")</f>
        <v>Ambientes de Aprendizaje SAS</v>
      </c>
      <c r="B169" t="s">
        <v>1204</v>
      </c>
      <c r="C169" t="s">
        <v>1359</v>
      </c>
      <c r="D169" t="s">
        <v>1360</v>
      </c>
      <c r="E169" t="s">
        <v>1361</v>
      </c>
      <c r="F169" t="s">
        <v>1362</v>
      </c>
      <c r="G169" t="s">
        <v>53</v>
      </c>
    </row>
    <row r="170" spans="1:8">
      <c r="A170" t="str">
        <f>HYPERLINK("#Clientes!A27","Oromo café librería")</f>
        <v>Oromo café librería</v>
      </c>
      <c r="B170" t="s">
        <v>1196</v>
      </c>
      <c r="C170" t="s">
        <v>1368</v>
      </c>
      <c r="D170" t="s">
        <v>1369</v>
      </c>
      <c r="E170" t="s">
        <v>885</v>
      </c>
      <c r="F170">
        <v>3117043724</v>
      </c>
      <c r="G170" t="s">
        <v>43</v>
      </c>
    </row>
    <row r="171" spans="1:8">
      <c r="A171" t="str">
        <f>HYPERLINK("#Clientes!A27","Oromo café librería")</f>
        <v>Oromo café librería</v>
      </c>
      <c r="B171" t="s">
        <v>1199</v>
      </c>
      <c r="C171" t="s">
        <v>1370</v>
      </c>
      <c r="D171" t="s">
        <v>1371</v>
      </c>
      <c r="E171" t="s">
        <v>885</v>
      </c>
      <c r="F171">
        <v>3164931301</v>
      </c>
      <c r="G171" t="s">
        <v>43</v>
      </c>
    </row>
    <row r="172" spans="1:8">
      <c r="A172" t="str">
        <f>HYPERLINK("#Clientes!A27","Oromo café librería")</f>
        <v>Oromo café librería</v>
      </c>
      <c r="B172" t="s">
        <v>1200</v>
      </c>
      <c r="C172" t="s">
        <v>1370</v>
      </c>
      <c r="D172" t="s">
        <v>1371</v>
      </c>
      <c r="E172" t="s">
        <v>885</v>
      </c>
      <c r="F172">
        <v>3164931301</v>
      </c>
      <c r="G172" t="s">
        <v>43</v>
      </c>
    </row>
    <row r="173" spans="1:8">
      <c r="A173" t="str">
        <f>HYPERLINK("#Clientes!A27","Oromo café librería")</f>
        <v>Oromo café librería</v>
      </c>
      <c r="B173" t="s">
        <v>1201</v>
      </c>
      <c r="C173" t="s">
        <v>1368</v>
      </c>
      <c r="D173" t="s">
        <v>1369</v>
      </c>
      <c r="E173" t="s">
        <v>885</v>
      </c>
      <c r="F173">
        <v>3117043724</v>
      </c>
      <c r="G173" t="s">
        <v>43</v>
      </c>
    </row>
    <row r="174" spans="1:8">
      <c r="A174" t="str">
        <f>HYPERLINK("#Clientes!A27","Oromo café librería")</f>
        <v>Oromo café librería</v>
      </c>
      <c r="B174" t="s">
        <v>1202</v>
      </c>
      <c r="C174" t="s">
        <v>1368</v>
      </c>
      <c r="D174" t="s">
        <v>1369</v>
      </c>
      <c r="E174" t="s">
        <v>885</v>
      </c>
      <c r="F174">
        <v>3117043724</v>
      </c>
      <c r="G174" t="s">
        <v>43</v>
      </c>
    </row>
    <row r="175" spans="1:8">
      <c r="A175" t="str">
        <f>HYPERLINK("#Clientes!A27","Oromo café librería")</f>
        <v>Oromo café librería</v>
      </c>
      <c r="B175" t="s">
        <v>1203</v>
      </c>
      <c r="C175" t="s">
        <v>1368</v>
      </c>
      <c r="D175" t="s">
        <v>1369</v>
      </c>
      <c r="E175" t="s">
        <v>885</v>
      </c>
      <c r="F175">
        <v>3117043724</v>
      </c>
      <c r="G175" t="s">
        <v>43</v>
      </c>
    </row>
    <row r="176" spans="1:8">
      <c r="A176" t="str">
        <f>HYPERLINK("#Clientes!A27","Oromo café librería")</f>
        <v>Oromo café librería</v>
      </c>
      <c r="B176" t="s">
        <v>1204</v>
      </c>
      <c r="C176" t="s">
        <v>1370</v>
      </c>
      <c r="D176" t="s">
        <v>1371</v>
      </c>
      <c r="E176" t="s">
        <v>885</v>
      </c>
      <c r="F176">
        <v>3164931301</v>
      </c>
      <c r="G176" t="s">
        <v>43</v>
      </c>
    </row>
    <row r="177" spans="1:8">
      <c r="A177" t="str">
        <f>HYPERLINK("#Clientes!A28","María Gutiérrez")</f>
        <v>María Gutiérrez</v>
      </c>
      <c r="B177" t="s">
        <v>1196</v>
      </c>
      <c r="C177" t="s">
        <v>1372</v>
      </c>
      <c r="D177" t="s">
        <v>1373</v>
      </c>
      <c r="E177" t="s">
        <v>234</v>
      </c>
      <c r="F177" t="s">
        <v>233</v>
      </c>
      <c r="G177" t="s">
        <v>43</v>
      </c>
    </row>
    <row r="178" spans="1:8">
      <c r="A178" t="str">
        <f>HYPERLINK("#Clientes!A28","María Gutiérrez")</f>
        <v>María Gutiérrez</v>
      </c>
      <c r="B178" t="s">
        <v>1199</v>
      </c>
      <c r="C178" t="s">
        <v>1374</v>
      </c>
      <c r="D178" t="s">
        <v>1375</v>
      </c>
      <c r="E178" t="s">
        <v>234</v>
      </c>
      <c r="F178" t="s">
        <v>233</v>
      </c>
      <c r="G178" t="s">
        <v>43</v>
      </c>
    </row>
    <row r="179" spans="1:8">
      <c r="A179" t="str">
        <f>HYPERLINK("#Clientes!A28","María Gutiérrez")</f>
        <v>María Gutiérrez</v>
      </c>
      <c r="B179" t="s">
        <v>1200</v>
      </c>
      <c r="C179" t="s">
        <v>1372</v>
      </c>
      <c r="D179" t="s">
        <v>1373</v>
      </c>
      <c r="E179" t="s">
        <v>234</v>
      </c>
      <c r="F179" t="s">
        <v>233</v>
      </c>
      <c r="G179" t="s">
        <v>43</v>
      </c>
    </row>
    <row r="180" spans="1:8">
      <c r="A180" t="str">
        <f>HYPERLINK("#Clientes!A28","María Gutiérrez")</f>
        <v>María Gutiérrez</v>
      </c>
      <c r="B180" t="s">
        <v>1201</v>
      </c>
      <c r="C180" t="s">
        <v>1372</v>
      </c>
      <c r="D180" t="s">
        <v>1373</v>
      </c>
      <c r="E180" t="s">
        <v>234</v>
      </c>
      <c r="F180" t="s">
        <v>233</v>
      </c>
      <c r="G180" t="s">
        <v>43</v>
      </c>
    </row>
    <row r="181" spans="1:8">
      <c r="A181" t="str">
        <f>HYPERLINK("#Clientes!A28","María Gutiérrez")</f>
        <v>María Gutiérrez</v>
      </c>
      <c r="B181" t="s">
        <v>1202</v>
      </c>
      <c r="C181" t="s">
        <v>1372</v>
      </c>
      <c r="D181" t="s">
        <v>1373</v>
      </c>
      <c r="E181" t="s">
        <v>234</v>
      </c>
      <c r="F181" t="s">
        <v>233</v>
      </c>
      <c r="G181" t="s">
        <v>43</v>
      </c>
    </row>
    <row r="182" spans="1:8">
      <c r="A182" t="str">
        <f>HYPERLINK("#Clientes!A28","María Gutiérrez")</f>
        <v>María Gutiérrez</v>
      </c>
      <c r="B182" t="s">
        <v>1203</v>
      </c>
      <c r="C182" t="s">
        <v>1372</v>
      </c>
      <c r="D182" t="s">
        <v>1373</v>
      </c>
      <c r="E182" t="s">
        <v>234</v>
      </c>
      <c r="F182" t="s">
        <v>233</v>
      </c>
      <c r="G182" t="s">
        <v>43</v>
      </c>
    </row>
    <row r="183" spans="1:8">
      <c r="A183" t="str">
        <f>HYPERLINK("#Clientes!A28","María Gutiérrez")</f>
        <v>María Gutiérrez</v>
      </c>
      <c r="B183" t="s">
        <v>1204</v>
      </c>
      <c r="C183" t="s">
        <v>1372</v>
      </c>
      <c r="D183" t="s">
        <v>1373</v>
      </c>
      <c r="E183" t="s">
        <v>234</v>
      </c>
      <c r="F183" t="s">
        <v>233</v>
      </c>
      <c r="G183" t="s">
        <v>43</v>
      </c>
    </row>
    <row r="184" spans="1:8">
      <c r="A184" t="str">
        <f>HYPERLINK("#Clientes!A29","C09398")</f>
        <v>C09398</v>
      </c>
      <c r="B184" t="s">
        <v>1196</v>
      </c>
      <c r="C184" t="s">
        <v>1376</v>
      </c>
      <c r="D184" t="s">
        <v>1377</v>
      </c>
      <c r="E184" t="s">
        <v>1378</v>
      </c>
      <c r="F184">
        <v>3246436218</v>
      </c>
      <c r="G184" t="s">
        <v>43</v>
      </c>
    </row>
    <row r="185" spans="1:8">
      <c r="A185" t="str">
        <f>HYPERLINK("#Clientes!A29","C09398")</f>
        <v>C09398</v>
      </c>
      <c r="B185" t="s">
        <v>1199</v>
      </c>
      <c r="C185" t="s">
        <v>1379</v>
      </c>
      <c r="D185" t="s">
        <v>1380</v>
      </c>
      <c r="E185" t="s">
        <v>1381</v>
      </c>
      <c r="F185">
        <v>3017472799</v>
      </c>
      <c r="G185" t="s">
        <v>43</v>
      </c>
    </row>
    <row r="186" spans="1:8">
      <c r="A186" t="str">
        <f>HYPERLINK("#Clientes!A29","C09398")</f>
        <v>C09398</v>
      </c>
      <c r="B186" t="s">
        <v>1200</v>
      </c>
      <c r="C186" t="s">
        <v>1382</v>
      </c>
      <c r="D186" t="s">
        <v>1383</v>
      </c>
      <c r="E186" t="s">
        <v>1384</v>
      </c>
      <c r="F186">
        <v>3006248367</v>
      </c>
      <c r="G186" t="s">
        <v>43</v>
      </c>
    </row>
    <row r="187" spans="1:8">
      <c r="A187" t="str">
        <f>HYPERLINK("#Clientes!A29","C09398")</f>
        <v>C09398</v>
      </c>
      <c r="B187" t="s">
        <v>1201</v>
      </c>
      <c r="C187" t="s">
        <v>1376</v>
      </c>
      <c r="D187" t="s">
        <v>1377</v>
      </c>
      <c r="E187" t="s">
        <v>1378</v>
      </c>
      <c r="F187">
        <v>3246436218</v>
      </c>
      <c r="G187" t="s">
        <v>43</v>
      </c>
    </row>
    <row r="188" spans="1:8">
      <c r="A188" t="str">
        <f>HYPERLINK("#Clientes!A29","C09398")</f>
        <v>C09398</v>
      </c>
      <c r="B188" t="s">
        <v>1202</v>
      </c>
      <c r="C188" t="s">
        <v>1376</v>
      </c>
      <c r="D188" t="s">
        <v>1377</v>
      </c>
      <c r="E188" t="s">
        <v>1378</v>
      </c>
      <c r="F188">
        <v>3246436218</v>
      </c>
      <c r="G188" t="s">
        <v>43</v>
      </c>
    </row>
    <row r="189" spans="1:8">
      <c r="A189" t="str">
        <f>HYPERLINK("#Clientes!A29","C09398")</f>
        <v>C09398</v>
      </c>
      <c r="B189" t="s">
        <v>1203</v>
      </c>
      <c r="C189" t="s">
        <v>1376</v>
      </c>
      <c r="D189" t="s">
        <v>1377</v>
      </c>
      <c r="E189" t="s">
        <v>1378</v>
      </c>
      <c r="F189">
        <v>3246436218</v>
      </c>
      <c r="G189" t="s">
        <v>43</v>
      </c>
    </row>
    <row r="190" spans="1:8">
      <c r="A190" t="str">
        <f>HYPERLINK("#Clientes!A29","C09398")</f>
        <v>C09398</v>
      </c>
      <c r="B190" t="s">
        <v>1204</v>
      </c>
      <c r="C190" t="s">
        <v>1382</v>
      </c>
      <c r="D190" t="s">
        <v>1383</v>
      </c>
      <c r="E190" t="s">
        <v>1384</v>
      </c>
      <c r="F190">
        <v>3006248367</v>
      </c>
      <c r="G190" t="s">
        <v>43</v>
      </c>
    </row>
    <row r="191" spans="1:8">
      <c r="A191" t="str">
        <f>HYPERLINK("#Clientes!A30","MATORRAL LIBRERIA SAS")</f>
        <v>MATORRAL LIBRERIA SAS</v>
      </c>
      <c r="B191" t="s">
        <v>1196</v>
      </c>
      <c r="C191" t="s">
        <v>1385</v>
      </c>
      <c r="D191" t="s">
        <v>1386</v>
      </c>
      <c r="E191" t="s">
        <v>911</v>
      </c>
      <c r="F191">
        <v>3164714186</v>
      </c>
      <c r="G191" t="s">
        <v>43</v>
      </c>
    </row>
    <row r="192" spans="1:8">
      <c r="A192" t="str">
        <f>HYPERLINK("#Clientes!A30","MATORRAL LIBRERIA SAS")</f>
        <v>MATORRAL LIBRERIA SAS</v>
      </c>
      <c r="B192" t="s">
        <v>1199</v>
      </c>
      <c r="C192" t="s">
        <v>1385</v>
      </c>
      <c r="D192" t="s">
        <v>1386</v>
      </c>
      <c r="E192" t="s">
        <v>911</v>
      </c>
      <c r="F192">
        <v>3164714186</v>
      </c>
      <c r="G192" t="s">
        <v>43</v>
      </c>
    </row>
    <row r="193" spans="1:8">
      <c r="A193" t="str">
        <f>HYPERLINK("#Clientes!A30","MATORRAL LIBRERIA SAS")</f>
        <v>MATORRAL LIBRERIA SAS</v>
      </c>
      <c r="B193" t="s">
        <v>1200</v>
      </c>
      <c r="C193" t="s">
        <v>1385</v>
      </c>
      <c r="D193" t="s">
        <v>1386</v>
      </c>
      <c r="E193" t="s">
        <v>911</v>
      </c>
      <c r="F193">
        <v>3164714186</v>
      </c>
      <c r="G193" t="s">
        <v>43</v>
      </c>
    </row>
    <row r="194" spans="1:8">
      <c r="A194" t="str">
        <f>HYPERLINK("#Clientes!A30","MATORRAL LIBRERIA SAS")</f>
        <v>MATORRAL LIBRERIA SAS</v>
      </c>
      <c r="B194" t="s">
        <v>1201</v>
      </c>
      <c r="C194" t="s">
        <v>1385</v>
      </c>
      <c r="D194" t="s">
        <v>1386</v>
      </c>
      <c r="E194" t="s">
        <v>911</v>
      </c>
      <c r="F194">
        <v>3164714186</v>
      </c>
      <c r="G194" t="s">
        <v>43</v>
      </c>
    </row>
    <row r="195" spans="1:8">
      <c r="A195" t="str">
        <f>HYPERLINK("#Clientes!A30","MATORRAL LIBRERIA SAS")</f>
        <v>MATORRAL LIBRERIA SAS</v>
      </c>
      <c r="B195" t="s">
        <v>1202</v>
      </c>
      <c r="C195" t="s">
        <v>1385</v>
      </c>
      <c r="D195" t="s">
        <v>1386</v>
      </c>
      <c r="E195" t="s">
        <v>911</v>
      </c>
      <c r="F195">
        <v>3164714186</v>
      </c>
      <c r="G195" t="s">
        <v>43</v>
      </c>
    </row>
    <row r="196" spans="1:8">
      <c r="A196" t="str">
        <f>HYPERLINK("#Clientes!A30","MATORRAL LIBRERIA SAS")</f>
        <v>MATORRAL LIBRERIA SAS</v>
      </c>
      <c r="B196" t="s">
        <v>1203</v>
      </c>
      <c r="C196" t="s">
        <v>1385</v>
      </c>
      <c r="D196" t="s">
        <v>1386</v>
      </c>
      <c r="E196" t="s">
        <v>911</v>
      </c>
      <c r="F196">
        <v>3164714186</v>
      </c>
      <c r="G196" t="s">
        <v>43</v>
      </c>
    </row>
    <row r="197" spans="1:8">
      <c r="A197" t="str">
        <f>HYPERLINK("#Clientes!A30","MATORRAL LIBRERIA SAS")</f>
        <v>MATORRAL LIBRERIA SAS</v>
      </c>
      <c r="B197" t="s">
        <v>1204</v>
      </c>
      <c r="C197" t="s">
        <v>1385</v>
      </c>
      <c r="D197" t="s">
        <v>1386</v>
      </c>
      <c r="E197" t="s">
        <v>911</v>
      </c>
      <c r="F197">
        <v>3164714186</v>
      </c>
      <c r="G197" t="s">
        <v>43</v>
      </c>
    </row>
    <row r="198" spans="1:8">
      <c r="A198" t="str">
        <f>HYPERLINK("#Clientes!A31","WILSON MENDOZA")</f>
        <v>WILSON MENDOZA</v>
      </c>
      <c r="B198" t="s">
        <v>1196</v>
      </c>
      <c r="C198" t="s">
        <v>1387</v>
      </c>
      <c r="D198" t="s">
        <v>1388</v>
      </c>
      <c r="E198" t="s">
        <v>253</v>
      </c>
      <c r="F198" t="s">
        <v>252</v>
      </c>
      <c r="G198" t="s">
        <v>43</v>
      </c>
    </row>
    <row r="199" spans="1:8">
      <c r="A199" t="str">
        <f>HYPERLINK("#Clientes!A31","WILSON MENDOZA")</f>
        <v>WILSON MENDOZA</v>
      </c>
      <c r="B199" t="s">
        <v>1199</v>
      </c>
      <c r="C199" t="s">
        <v>1387</v>
      </c>
      <c r="D199" t="s">
        <v>1389</v>
      </c>
      <c r="E199" t="s">
        <v>253</v>
      </c>
      <c r="F199" t="s">
        <v>252</v>
      </c>
      <c r="G199" t="s">
        <v>43</v>
      </c>
    </row>
    <row r="200" spans="1:8">
      <c r="A200" t="str">
        <f>HYPERLINK("#Clientes!A31","WILSON MENDOZA")</f>
        <v>WILSON MENDOZA</v>
      </c>
      <c r="B200" t="s">
        <v>1200</v>
      </c>
      <c r="C200" t="s">
        <v>246</v>
      </c>
      <c r="D200" t="s">
        <v>248</v>
      </c>
      <c r="E200" t="s">
        <v>253</v>
      </c>
      <c r="F200" t="s">
        <v>252</v>
      </c>
      <c r="G200" t="s">
        <v>43</v>
      </c>
    </row>
    <row r="201" spans="1:8">
      <c r="A201" t="str">
        <f>HYPERLINK("#Clientes!A31","WILSON MENDOZA")</f>
        <v>WILSON MENDOZA</v>
      </c>
      <c r="B201" t="s">
        <v>1201</v>
      </c>
      <c r="C201" t="s">
        <v>1387</v>
      </c>
      <c r="D201" t="s">
        <v>1389</v>
      </c>
      <c r="E201" t="s">
        <v>1390</v>
      </c>
      <c r="F201" t="s">
        <v>252</v>
      </c>
      <c r="G201" t="s">
        <v>43</v>
      </c>
    </row>
    <row r="202" spans="1:8">
      <c r="A202" t="str">
        <f>HYPERLINK("#Clientes!A31","WILSON MENDOZA")</f>
        <v>WILSON MENDOZA</v>
      </c>
      <c r="B202" t="s">
        <v>1202</v>
      </c>
      <c r="C202" t="s">
        <v>1387</v>
      </c>
      <c r="D202" t="s">
        <v>1389</v>
      </c>
      <c r="E202" t="s">
        <v>1390</v>
      </c>
      <c r="F202" t="s">
        <v>252</v>
      </c>
      <c r="G202" t="s">
        <v>43</v>
      </c>
    </row>
    <row r="203" spans="1:8">
      <c r="A203" t="str">
        <f>HYPERLINK("#Clientes!A31","WILSON MENDOZA")</f>
        <v>WILSON MENDOZA</v>
      </c>
      <c r="B203" t="s">
        <v>1203</v>
      </c>
      <c r="C203" t="s">
        <v>1387</v>
      </c>
      <c r="D203" t="s">
        <v>1389</v>
      </c>
      <c r="E203" t="s">
        <v>1390</v>
      </c>
      <c r="F203" t="s">
        <v>252</v>
      </c>
      <c r="G203" t="s">
        <v>43</v>
      </c>
    </row>
    <row r="204" spans="1:8">
      <c r="A204" t="str">
        <f>HYPERLINK("#Clientes!A31","WILSON MENDOZA")</f>
        <v>WILSON MENDOZA</v>
      </c>
      <c r="B204" t="s">
        <v>1204</v>
      </c>
      <c r="C204" t="s">
        <v>1387</v>
      </c>
      <c r="D204" t="s">
        <v>1388</v>
      </c>
      <c r="E204" t="s">
        <v>253</v>
      </c>
      <c r="F204" t="s">
        <v>252</v>
      </c>
      <c r="G204" t="s">
        <v>43</v>
      </c>
    </row>
    <row r="205" spans="1:8">
      <c r="A205" t="str">
        <f>HYPERLINK("#Clientes!A32","NESTOR HERRERA")</f>
        <v>NESTOR HERRERA</v>
      </c>
      <c r="B205" t="s">
        <v>1196</v>
      </c>
      <c r="C205" t="s">
        <v>1391</v>
      </c>
      <c r="D205" t="s">
        <v>1392</v>
      </c>
      <c r="E205" t="s">
        <v>1393</v>
      </c>
      <c r="F205">
        <v>3202707917</v>
      </c>
      <c r="G205" t="s">
        <v>53</v>
      </c>
    </row>
    <row r="206" spans="1:8">
      <c r="A206" t="str">
        <f>HYPERLINK("#Clientes!A32","NESTOR HERRERA")</f>
        <v>NESTOR HERRERA</v>
      </c>
      <c r="B206" t="s">
        <v>1199</v>
      </c>
      <c r="C206" t="s">
        <v>1391</v>
      </c>
      <c r="D206" t="s">
        <v>1392</v>
      </c>
      <c r="E206" t="s">
        <v>1393</v>
      </c>
      <c r="F206">
        <v>3202707917</v>
      </c>
      <c r="G206" t="s">
        <v>53</v>
      </c>
    </row>
    <row r="207" spans="1:8">
      <c r="A207" t="str">
        <f>HYPERLINK("#Clientes!A32","NESTOR HERRERA")</f>
        <v>NESTOR HERRERA</v>
      </c>
      <c r="B207" t="s">
        <v>1200</v>
      </c>
      <c r="C207" t="s">
        <v>1391</v>
      </c>
      <c r="D207" t="s">
        <v>1392</v>
      </c>
      <c r="E207" t="s">
        <v>1393</v>
      </c>
      <c r="F207">
        <v>3202707917</v>
      </c>
      <c r="G207" t="s">
        <v>53</v>
      </c>
    </row>
    <row r="208" spans="1:8">
      <c r="A208" t="str">
        <f>HYPERLINK("#Clientes!A32","NESTOR HERRERA")</f>
        <v>NESTOR HERRERA</v>
      </c>
      <c r="B208" t="s">
        <v>1201</v>
      </c>
      <c r="C208" t="s">
        <v>1391</v>
      </c>
      <c r="D208" t="s">
        <v>1392</v>
      </c>
      <c r="E208" t="s">
        <v>1393</v>
      </c>
      <c r="F208">
        <v>3202707917</v>
      </c>
      <c r="G208" t="s">
        <v>53</v>
      </c>
    </row>
    <row r="209" spans="1:8">
      <c r="A209" t="str">
        <f>HYPERLINK("#Clientes!A32","NESTOR HERRERA")</f>
        <v>NESTOR HERRERA</v>
      </c>
      <c r="B209" t="s">
        <v>1202</v>
      </c>
      <c r="C209" t="s">
        <v>1391</v>
      </c>
      <c r="D209" t="s">
        <v>1392</v>
      </c>
      <c r="E209" t="s">
        <v>1393</v>
      </c>
      <c r="F209">
        <v>3202707917</v>
      </c>
      <c r="G209" t="s">
        <v>53</v>
      </c>
    </row>
    <row r="210" spans="1:8">
      <c r="A210" t="str">
        <f>HYPERLINK("#Clientes!A32","NESTOR HERRERA")</f>
        <v>NESTOR HERRERA</v>
      </c>
      <c r="B210" t="s">
        <v>1203</v>
      </c>
      <c r="C210" t="s">
        <v>1391</v>
      </c>
      <c r="D210" t="s">
        <v>1392</v>
      </c>
      <c r="E210" t="s">
        <v>1393</v>
      </c>
      <c r="F210">
        <v>3202707917</v>
      </c>
      <c r="G210" t="s">
        <v>53</v>
      </c>
    </row>
    <row r="211" spans="1:8">
      <c r="A211" t="str">
        <f>HYPERLINK("#Clientes!A32","NESTOR HERRERA")</f>
        <v>NESTOR HERRERA</v>
      </c>
      <c r="B211" t="s">
        <v>1204</v>
      </c>
      <c r="C211" t="s">
        <v>1391</v>
      </c>
      <c r="D211" t="s">
        <v>1392</v>
      </c>
      <c r="E211" t="s">
        <v>1393</v>
      </c>
      <c r="F211">
        <v>3202707917</v>
      </c>
      <c r="G211" t="s">
        <v>53</v>
      </c>
    </row>
    <row r="212" spans="1:8">
      <c r="A212" t="str">
        <f>HYPERLINK("#Clientes!A33","Universidad Industrial de Santander")</f>
        <v>Universidad Industrial de Santander</v>
      </c>
      <c r="B212" t="s">
        <v>1196</v>
      </c>
      <c r="C212" t="s">
        <v>1394</v>
      </c>
      <c r="D212" t="s">
        <v>1395</v>
      </c>
      <c r="E212" t="s">
        <v>1396</v>
      </c>
      <c r="F212" t="s">
        <v>1029</v>
      </c>
      <c r="G212" t="s">
        <v>43</v>
      </c>
    </row>
    <row r="213" spans="1:8">
      <c r="A213" t="str">
        <f>HYPERLINK("#Clientes!A33","Universidad Industrial de Santander")</f>
        <v>Universidad Industrial de Santander</v>
      </c>
      <c r="B213" t="s">
        <v>1199</v>
      </c>
      <c r="C213" t="s">
        <v>1397</v>
      </c>
      <c r="D213" t="s">
        <v>1398</v>
      </c>
      <c r="E213" t="s">
        <v>1399</v>
      </c>
      <c r="F213">
        <v>3102077923</v>
      </c>
      <c r="G213" t="s">
        <v>43</v>
      </c>
    </row>
    <row r="214" spans="1:8">
      <c r="A214" t="str">
        <f>HYPERLINK("#Clientes!A33","Universidad Industrial de Santander")</f>
        <v>Universidad Industrial de Santander</v>
      </c>
      <c r="B214" t="s">
        <v>1200</v>
      </c>
      <c r="C214" t="s">
        <v>1397</v>
      </c>
      <c r="D214" t="s">
        <v>1398</v>
      </c>
      <c r="E214" t="s">
        <v>1399</v>
      </c>
      <c r="F214" t="s">
        <v>1029</v>
      </c>
      <c r="G214" t="s">
        <v>43</v>
      </c>
    </row>
    <row r="215" spans="1:8">
      <c r="A215" t="str">
        <f>HYPERLINK("#Clientes!A33","Universidad Industrial de Santander")</f>
        <v>Universidad Industrial de Santander</v>
      </c>
      <c r="B215" t="s">
        <v>1201</v>
      </c>
      <c r="C215" t="s">
        <v>1397</v>
      </c>
      <c r="D215" t="s">
        <v>1398</v>
      </c>
      <c r="E215" t="s">
        <v>1399</v>
      </c>
      <c r="F215" t="s">
        <v>1029</v>
      </c>
      <c r="G215" t="s">
        <v>43</v>
      </c>
    </row>
    <row r="216" spans="1:8">
      <c r="A216" t="str">
        <f>HYPERLINK("#Clientes!A33","Universidad Industrial de Santander")</f>
        <v>Universidad Industrial de Santander</v>
      </c>
      <c r="B216" t="s">
        <v>1202</v>
      </c>
      <c r="C216" t="s">
        <v>1397</v>
      </c>
      <c r="D216" t="s">
        <v>1398</v>
      </c>
      <c r="E216" t="s">
        <v>1399</v>
      </c>
      <c r="F216" t="s">
        <v>1029</v>
      </c>
      <c r="G216" t="s">
        <v>43</v>
      </c>
    </row>
    <row r="217" spans="1:8">
      <c r="A217" t="str">
        <f>HYPERLINK("#Clientes!A33","Universidad Industrial de Santander")</f>
        <v>Universidad Industrial de Santander</v>
      </c>
      <c r="B217" t="s">
        <v>1203</v>
      </c>
      <c r="C217" t="s">
        <v>1397</v>
      </c>
      <c r="D217" t="s">
        <v>1398</v>
      </c>
      <c r="E217" t="s">
        <v>1399</v>
      </c>
      <c r="F217" t="s">
        <v>1029</v>
      </c>
      <c r="G217" t="s">
        <v>43</v>
      </c>
    </row>
    <row r="218" spans="1:8">
      <c r="A218" t="str">
        <f>HYPERLINK("#Clientes!A33","Universidad Industrial de Santander")</f>
        <v>Universidad Industrial de Santander</v>
      </c>
      <c r="B218" t="s">
        <v>1204</v>
      </c>
      <c r="C218" t="s">
        <v>1397</v>
      </c>
      <c r="D218" t="s">
        <v>1398</v>
      </c>
      <c r="E218" t="s">
        <v>1399</v>
      </c>
      <c r="F218" t="s">
        <v>1029</v>
      </c>
      <c r="G218" t="s">
        <v>43</v>
      </c>
    </row>
    <row r="219" spans="1:8">
      <c r="A219" t="str">
        <f>HYPERLINK("#Clientes!A34","Elvira Gómez")</f>
        <v>Elvira Gómez</v>
      </c>
      <c r="B219" t="s">
        <v>1196</v>
      </c>
      <c r="C219" t="s">
        <v>266</v>
      </c>
      <c r="D219" t="s">
        <v>267</v>
      </c>
      <c r="E219" t="s">
        <v>272</v>
      </c>
      <c r="F219" t="s">
        <v>271</v>
      </c>
      <c r="G219" t="s">
        <v>43</v>
      </c>
    </row>
    <row r="220" spans="1:8">
      <c r="A220" t="str">
        <f>HYPERLINK("#Clientes!A34","Elvira Gómez")</f>
        <v>Elvira Gómez</v>
      </c>
      <c r="B220" t="s">
        <v>1199</v>
      </c>
      <c r="C220" t="s">
        <v>266</v>
      </c>
      <c r="D220" t="s">
        <v>267</v>
      </c>
      <c r="E220" t="s">
        <v>272</v>
      </c>
      <c r="F220" t="s">
        <v>271</v>
      </c>
      <c r="G220" t="s">
        <v>43</v>
      </c>
    </row>
    <row r="221" spans="1:8">
      <c r="A221" t="str">
        <f>HYPERLINK("#Clientes!A34","Elvira Gómez")</f>
        <v>Elvira Gómez</v>
      </c>
      <c r="B221" t="s">
        <v>1200</v>
      </c>
      <c r="C221" t="s">
        <v>266</v>
      </c>
      <c r="D221" t="s">
        <v>267</v>
      </c>
      <c r="E221" t="s">
        <v>272</v>
      </c>
      <c r="F221" t="s">
        <v>271</v>
      </c>
      <c r="G221" t="s">
        <v>43</v>
      </c>
    </row>
    <row r="222" spans="1:8">
      <c r="A222" t="str">
        <f>HYPERLINK("#Clientes!A34","Elvira Gómez")</f>
        <v>Elvira Gómez</v>
      </c>
      <c r="B222" t="s">
        <v>1201</v>
      </c>
      <c r="C222" t="s">
        <v>266</v>
      </c>
      <c r="D222" t="s">
        <v>267</v>
      </c>
      <c r="E222" t="s">
        <v>272</v>
      </c>
      <c r="F222" t="s">
        <v>271</v>
      </c>
      <c r="G222" t="s">
        <v>43</v>
      </c>
    </row>
    <row r="223" spans="1:8">
      <c r="A223" t="str">
        <f>HYPERLINK("#Clientes!A34","Elvira Gómez")</f>
        <v>Elvira Gómez</v>
      </c>
      <c r="B223" t="s">
        <v>1202</v>
      </c>
      <c r="C223" t="s">
        <v>266</v>
      </c>
      <c r="D223" t="s">
        <v>267</v>
      </c>
      <c r="E223" t="s">
        <v>272</v>
      </c>
      <c r="F223" t="s">
        <v>271</v>
      </c>
      <c r="G223" t="s">
        <v>43</v>
      </c>
    </row>
    <row r="224" spans="1:8">
      <c r="A224" t="str">
        <f>HYPERLINK("#Clientes!A34","Elvira Gómez")</f>
        <v>Elvira Gómez</v>
      </c>
      <c r="B224" t="s">
        <v>1203</v>
      </c>
      <c r="C224" t="s">
        <v>266</v>
      </c>
      <c r="D224" t="s">
        <v>267</v>
      </c>
      <c r="E224" t="s">
        <v>272</v>
      </c>
      <c r="F224" t="s">
        <v>271</v>
      </c>
      <c r="G224" t="s">
        <v>43</v>
      </c>
    </row>
    <row r="225" spans="1:8">
      <c r="A225" t="str">
        <f>HYPERLINK("#Clientes!A34","Elvira Gómez")</f>
        <v>Elvira Gómez</v>
      </c>
      <c r="B225" t="s">
        <v>1204</v>
      </c>
      <c r="C225" t="s">
        <v>266</v>
      </c>
      <c r="D225" t="s">
        <v>267</v>
      </c>
      <c r="E225" t="s">
        <v>272</v>
      </c>
      <c r="F225" t="s">
        <v>271</v>
      </c>
      <c r="G225" t="s">
        <v>43</v>
      </c>
    </row>
    <row r="226" spans="1:8">
      <c r="A226" t="str">
        <f>HYPERLINK("#Clientes!A35","Librería Hojas de Parra")</f>
        <v>Librería Hojas de Parra</v>
      </c>
      <c r="B226" t="s">
        <v>1196</v>
      </c>
      <c r="C226" t="s">
        <v>1266</v>
      </c>
      <c r="D226" t="s">
        <v>1267</v>
      </c>
      <c r="E226" t="s">
        <v>851</v>
      </c>
      <c r="F226">
        <v>3143399859</v>
      </c>
      <c r="G226" t="s">
        <v>43</v>
      </c>
    </row>
    <row r="227" spans="1:8">
      <c r="A227" t="str">
        <f>HYPERLINK("#Clientes!A35","Librería Hojas de Parra")</f>
        <v>Librería Hojas de Parra</v>
      </c>
      <c r="B227" t="s">
        <v>1199</v>
      </c>
      <c r="C227" t="s">
        <v>1400</v>
      </c>
      <c r="D227" t="s">
        <v>1401</v>
      </c>
      <c r="E227" t="s">
        <v>1270</v>
      </c>
      <c r="F227">
        <v>3152528893</v>
      </c>
      <c r="G227" t="s">
        <v>43</v>
      </c>
    </row>
    <row r="228" spans="1:8">
      <c r="A228" t="str">
        <f>HYPERLINK("#Clientes!A35","Librería Hojas de Parra")</f>
        <v>Librería Hojas de Parra</v>
      </c>
      <c r="B228" t="s">
        <v>1200</v>
      </c>
      <c r="C228" t="s">
        <v>1400</v>
      </c>
      <c r="D228" t="s">
        <v>1401</v>
      </c>
      <c r="E228" t="s">
        <v>1270</v>
      </c>
      <c r="F228" t="s">
        <v>850</v>
      </c>
      <c r="G228" t="s">
        <v>43</v>
      </c>
    </row>
    <row r="229" spans="1:8">
      <c r="A229" t="str">
        <f>HYPERLINK("#Clientes!A35","Librería Hojas de Parra")</f>
        <v>Librería Hojas de Parra</v>
      </c>
      <c r="B229" t="s">
        <v>1201</v>
      </c>
      <c r="C229" t="s">
        <v>1271</v>
      </c>
      <c r="D229" t="s">
        <v>1272</v>
      </c>
      <c r="E229" t="s">
        <v>1273</v>
      </c>
      <c r="F229" t="s">
        <v>850</v>
      </c>
      <c r="G229" t="s">
        <v>43</v>
      </c>
    </row>
    <row r="230" spans="1:8">
      <c r="A230" t="str">
        <f>HYPERLINK("#Clientes!A35","Librería Hojas de Parra")</f>
        <v>Librería Hojas de Parra</v>
      </c>
      <c r="B230" t="s">
        <v>1202</v>
      </c>
      <c r="C230" t="s">
        <v>1271</v>
      </c>
      <c r="D230" t="s">
        <v>1272</v>
      </c>
      <c r="E230" t="s">
        <v>1273</v>
      </c>
      <c r="F230" t="s">
        <v>850</v>
      </c>
      <c r="G230" t="s">
        <v>43</v>
      </c>
    </row>
    <row r="231" spans="1:8">
      <c r="A231" t="str">
        <f>HYPERLINK("#Clientes!A35","Librería Hojas de Parra")</f>
        <v>Librería Hojas de Parra</v>
      </c>
      <c r="B231" t="s">
        <v>1203</v>
      </c>
      <c r="C231" t="s">
        <v>1266</v>
      </c>
      <c r="D231" t="s">
        <v>1267</v>
      </c>
      <c r="E231" t="s">
        <v>851</v>
      </c>
      <c r="F231">
        <v>3143399859</v>
      </c>
      <c r="G231" t="s">
        <v>43</v>
      </c>
    </row>
    <row r="232" spans="1:8">
      <c r="A232" t="str">
        <f>HYPERLINK("#Clientes!A35","Librería Hojas de Parra")</f>
        <v>Librería Hojas de Parra</v>
      </c>
      <c r="B232" t="s">
        <v>1204</v>
      </c>
      <c r="C232" t="s">
        <v>1400</v>
      </c>
      <c r="D232" t="s">
        <v>1401</v>
      </c>
      <c r="E232" t="s">
        <v>1270</v>
      </c>
      <c r="F232">
        <v>3152528893</v>
      </c>
      <c r="G232" t="s">
        <v>43</v>
      </c>
    </row>
    <row r="233" spans="1:8">
      <c r="A233" t="str">
        <f>HYPERLINK("#Clientes!A36","LINA DELRIO")</f>
        <v>LINA DELRIO</v>
      </c>
      <c r="B233" t="s">
        <v>1196</v>
      </c>
      <c r="C233" t="s">
        <v>1402</v>
      </c>
      <c r="D233" t="s">
        <v>1403</v>
      </c>
      <c r="E233" t="s">
        <v>284</v>
      </c>
      <c r="F233" t="s">
        <v>283</v>
      </c>
      <c r="G233" t="s">
        <v>43</v>
      </c>
    </row>
    <row r="234" spans="1:8">
      <c r="A234" t="str">
        <f>HYPERLINK("#Clientes!A36","LINA DELRIO")</f>
        <v>LINA DELRIO</v>
      </c>
      <c r="B234" t="s">
        <v>1199</v>
      </c>
      <c r="C234" t="s">
        <v>1404</v>
      </c>
      <c r="D234" t="s">
        <v>1405</v>
      </c>
      <c r="E234" t="s">
        <v>284</v>
      </c>
      <c r="F234" t="s">
        <v>283</v>
      </c>
      <c r="G234" t="s">
        <v>43</v>
      </c>
    </row>
    <row r="235" spans="1:8">
      <c r="A235" t="str">
        <f>HYPERLINK("#Clientes!A36","LINA DELRIO")</f>
        <v>LINA DELRIO</v>
      </c>
      <c r="B235" t="s">
        <v>1200</v>
      </c>
      <c r="C235" t="s">
        <v>1402</v>
      </c>
      <c r="D235" t="s">
        <v>1403</v>
      </c>
      <c r="E235" t="s">
        <v>284</v>
      </c>
      <c r="F235" t="s">
        <v>283</v>
      </c>
      <c r="G235" t="s">
        <v>43</v>
      </c>
    </row>
    <row r="236" spans="1:8">
      <c r="A236" t="str">
        <f>HYPERLINK("#Clientes!A36","LINA DELRIO")</f>
        <v>LINA DELRIO</v>
      </c>
      <c r="B236" t="s">
        <v>1201</v>
      </c>
      <c r="C236" t="s">
        <v>1402</v>
      </c>
      <c r="D236" t="s">
        <v>1403</v>
      </c>
      <c r="E236" t="s">
        <v>284</v>
      </c>
      <c r="F236" t="s">
        <v>283</v>
      </c>
      <c r="G236" t="s">
        <v>43</v>
      </c>
    </row>
    <row r="237" spans="1:8">
      <c r="A237" t="str">
        <f>HYPERLINK("#Clientes!A36","LINA DELRIO")</f>
        <v>LINA DELRIO</v>
      </c>
      <c r="B237" t="s">
        <v>1202</v>
      </c>
      <c r="C237" t="s">
        <v>1402</v>
      </c>
      <c r="D237" t="s">
        <v>1403</v>
      </c>
      <c r="E237" t="s">
        <v>284</v>
      </c>
      <c r="F237" t="s">
        <v>283</v>
      </c>
      <c r="G237" t="s">
        <v>43</v>
      </c>
    </row>
    <row r="238" spans="1:8">
      <c r="A238" t="str">
        <f>HYPERLINK("#Clientes!A36","LINA DELRIO")</f>
        <v>LINA DELRIO</v>
      </c>
      <c r="B238" t="s">
        <v>1203</v>
      </c>
      <c r="C238" t="s">
        <v>1402</v>
      </c>
      <c r="D238" t="s">
        <v>1403</v>
      </c>
      <c r="E238" t="s">
        <v>284</v>
      </c>
      <c r="F238" t="s">
        <v>283</v>
      </c>
      <c r="G238" t="s">
        <v>43</v>
      </c>
    </row>
    <row r="239" spans="1:8">
      <c r="A239" t="str">
        <f>HYPERLINK("#Clientes!A36","LINA DELRIO")</f>
        <v>LINA DELRIO</v>
      </c>
      <c r="B239" t="s">
        <v>1204</v>
      </c>
      <c r="C239" t="s">
        <v>1402</v>
      </c>
      <c r="D239" t="s">
        <v>1403</v>
      </c>
      <c r="E239" t="s">
        <v>284</v>
      </c>
      <c r="F239" t="s">
        <v>283</v>
      </c>
      <c r="G239" t="s">
        <v>43</v>
      </c>
    </row>
    <row r="240" spans="1:8">
      <c r="A240" t="str">
        <f>HYPERLINK("#Clientes!A37","Juvenal Marín")</f>
        <v>Juvenal Marín</v>
      </c>
      <c r="B240" t="s">
        <v>1196</v>
      </c>
      <c r="C240" t="s">
        <v>1406</v>
      </c>
      <c r="D240" t="s">
        <v>1407</v>
      </c>
      <c r="E240" t="s">
        <v>1408</v>
      </c>
      <c r="F240">
        <v>3113865889</v>
      </c>
      <c r="G240" t="s">
        <v>53</v>
      </c>
    </row>
    <row r="241" spans="1:8">
      <c r="A241" t="str">
        <f>HYPERLINK("#Clientes!A37","Juvenal Marín")</f>
        <v>Juvenal Marín</v>
      </c>
      <c r="B241" t="s">
        <v>1199</v>
      </c>
      <c r="C241" t="s">
        <v>1406</v>
      </c>
      <c r="D241" t="s">
        <v>1407</v>
      </c>
      <c r="E241" t="s">
        <v>1408</v>
      </c>
      <c r="F241">
        <v>3113865889</v>
      </c>
      <c r="G241" t="s">
        <v>43</v>
      </c>
    </row>
    <row r="242" spans="1:8">
      <c r="A242" t="str">
        <f>HYPERLINK("#Clientes!A37","Juvenal Marín")</f>
        <v>Juvenal Marín</v>
      </c>
      <c r="B242" t="s">
        <v>1200</v>
      </c>
      <c r="C242" t="s">
        <v>1406</v>
      </c>
      <c r="D242" t="s">
        <v>1407</v>
      </c>
      <c r="E242" t="s">
        <v>1408</v>
      </c>
      <c r="F242">
        <v>3113865889</v>
      </c>
      <c r="G242" t="s">
        <v>43</v>
      </c>
    </row>
    <row r="243" spans="1:8">
      <c r="A243" t="str">
        <f>HYPERLINK("#Clientes!A37","Juvenal Marín")</f>
        <v>Juvenal Marín</v>
      </c>
      <c r="B243" t="s">
        <v>1201</v>
      </c>
      <c r="C243" t="s">
        <v>1406</v>
      </c>
      <c r="D243" t="s">
        <v>1407</v>
      </c>
      <c r="E243" t="s">
        <v>1408</v>
      </c>
      <c r="F243">
        <v>3113865889</v>
      </c>
      <c r="G243" t="s">
        <v>43</v>
      </c>
    </row>
    <row r="244" spans="1:8">
      <c r="A244" t="str">
        <f>HYPERLINK("#Clientes!A37","Juvenal Marín")</f>
        <v>Juvenal Marín</v>
      </c>
      <c r="B244" t="s">
        <v>1202</v>
      </c>
      <c r="C244" t="s">
        <v>1406</v>
      </c>
      <c r="D244" t="s">
        <v>1407</v>
      </c>
      <c r="E244" t="s">
        <v>1408</v>
      </c>
      <c r="F244">
        <v>3113865889</v>
      </c>
      <c r="G244" t="s">
        <v>43</v>
      </c>
    </row>
    <row r="245" spans="1:8">
      <c r="A245" t="str">
        <f>HYPERLINK("#Clientes!A37","Juvenal Marín")</f>
        <v>Juvenal Marín</v>
      </c>
      <c r="B245" t="s">
        <v>1203</v>
      </c>
      <c r="C245" t="s">
        <v>1406</v>
      </c>
      <c r="D245" t="s">
        <v>1407</v>
      </c>
      <c r="E245" t="s">
        <v>1408</v>
      </c>
      <c r="F245">
        <v>3113865889</v>
      </c>
      <c r="G245" t="s">
        <v>43</v>
      </c>
    </row>
    <row r="246" spans="1:8">
      <c r="A246" t="str">
        <f>HYPERLINK("#Clientes!A37","Juvenal Marín")</f>
        <v>Juvenal Marín</v>
      </c>
      <c r="B246" t="s">
        <v>1204</v>
      </c>
      <c r="C246" t="s">
        <v>1406</v>
      </c>
      <c r="D246" t="s">
        <v>1407</v>
      </c>
      <c r="E246" t="s">
        <v>1408</v>
      </c>
      <c r="F246">
        <v>3113865889</v>
      </c>
      <c r="G246" t="s">
        <v>43</v>
      </c>
    </row>
    <row r="247" spans="1:8">
      <c r="A247" t="str">
        <f>HYPERLINK("#Clientes!A38","D15693")</f>
        <v>D15693</v>
      </c>
      <c r="B247" t="s">
        <v>1196</v>
      </c>
      <c r="C247" t="s">
        <v>990</v>
      </c>
      <c r="D247" t="s">
        <v>387</v>
      </c>
      <c r="E247" t="s">
        <v>994</v>
      </c>
      <c r="F247">
        <v>3114455009</v>
      </c>
      <c r="G247" t="s">
        <v>43</v>
      </c>
    </row>
    <row r="248" spans="1:8">
      <c r="A248" t="str">
        <f>HYPERLINK("#Clientes!A38","D15693")</f>
        <v>D15693</v>
      </c>
      <c r="B248" t="s">
        <v>1199</v>
      </c>
      <c r="C248" t="s">
        <v>990</v>
      </c>
      <c r="D248" t="s">
        <v>387</v>
      </c>
      <c r="E248" t="s">
        <v>994</v>
      </c>
      <c r="F248">
        <v>3114455009</v>
      </c>
      <c r="G248" t="s">
        <v>43</v>
      </c>
    </row>
    <row r="249" spans="1:8">
      <c r="A249" t="str">
        <f>HYPERLINK("#Clientes!A38","D15693")</f>
        <v>D15693</v>
      </c>
      <c r="B249" t="s">
        <v>1200</v>
      </c>
      <c r="C249" t="s">
        <v>990</v>
      </c>
      <c r="D249" t="s">
        <v>387</v>
      </c>
      <c r="E249" t="s">
        <v>994</v>
      </c>
      <c r="F249">
        <v>3114455009</v>
      </c>
      <c r="G249" t="s">
        <v>43</v>
      </c>
    </row>
    <row r="250" spans="1:8">
      <c r="A250" t="str">
        <f>HYPERLINK("#Clientes!A38","D15693")</f>
        <v>D15693</v>
      </c>
      <c r="B250" t="s">
        <v>1201</v>
      </c>
      <c r="C250" t="s">
        <v>1409</v>
      </c>
      <c r="D250" t="s">
        <v>996</v>
      </c>
      <c r="E250" t="s">
        <v>1410</v>
      </c>
      <c r="F250">
        <v>3507665936</v>
      </c>
      <c r="G250" t="s">
        <v>43</v>
      </c>
    </row>
    <row r="251" spans="1:8">
      <c r="A251" t="str">
        <f>HYPERLINK("#Clientes!A38","D15693")</f>
        <v>D15693</v>
      </c>
      <c r="B251" t="s">
        <v>1202</v>
      </c>
      <c r="C251" t="s">
        <v>1409</v>
      </c>
      <c r="D251" t="s">
        <v>996</v>
      </c>
      <c r="E251" t="s">
        <v>1410</v>
      </c>
      <c r="F251">
        <v>3507665936</v>
      </c>
      <c r="G251" t="s">
        <v>43</v>
      </c>
    </row>
    <row r="252" spans="1:8">
      <c r="A252" t="str">
        <f>HYPERLINK("#Clientes!A38","D15693")</f>
        <v>D15693</v>
      </c>
      <c r="B252" t="s">
        <v>1203</v>
      </c>
      <c r="C252" t="s">
        <v>990</v>
      </c>
      <c r="D252" t="s">
        <v>387</v>
      </c>
      <c r="E252" t="s">
        <v>994</v>
      </c>
      <c r="F252">
        <v>3114455009</v>
      </c>
      <c r="G252" t="s">
        <v>43</v>
      </c>
    </row>
    <row r="253" spans="1:8">
      <c r="A253" t="str">
        <f>HYPERLINK("#Clientes!A38","D15693")</f>
        <v>D15693</v>
      </c>
      <c r="B253" t="s">
        <v>1204</v>
      </c>
      <c r="C253" t="s">
        <v>990</v>
      </c>
      <c r="D253" t="s">
        <v>387</v>
      </c>
      <c r="E253" t="s">
        <v>994</v>
      </c>
      <c r="F253">
        <v>3114455009</v>
      </c>
      <c r="G253" t="s">
        <v>43</v>
      </c>
    </row>
    <row r="254" spans="1:8">
      <c r="A254" t="str">
        <f>HYPERLINK("#Clientes!A39","Sonia Hurtado")</f>
        <v>Sonia Hurtado</v>
      </c>
      <c r="B254" t="s">
        <v>1196</v>
      </c>
      <c r="C254" t="s">
        <v>299</v>
      </c>
      <c r="D254" t="s">
        <v>1411</v>
      </c>
      <c r="E254" t="s">
        <v>302</v>
      </c>
      <c r="F254" t="s">
        <v>303</v>
      </c>
      <c r="G254" t="s">
        <v>43</v>
      </c>
    </row>
    <row r="255" spans="1:8">
      <c r="A255" t="str">
        <f>HYPERLINK("#Clientes!A39","Sonia Hurtado")</f>
        <v>Sonia Hurtado</v>
      </c>
      <c r="B255" t="s">
        <v>1199</v>
      </c>
      <c r="C255" t="s">
        <v>299</v>
      </c>
      <c r="D255" t="s">
        <v>300</v>
      </c>
      <c r="E255" t="s">
        <v>302</v>
      </c>
      <c r="F255" t="s">
        <v>303</v>
      </c>
      <c r="G255" t="s">
        <v>53</v>
      </c>
    </row>
    <row r="256" spans="1:8">
      <c r="A256" t="str">
        <f>HYPERLINK("#Clientes!A39","Sonia Hurtado")</f>
        <v>Sonia Hurtado</v>
      </c>
      <c r="B256" t="s">
        <v>1200</v>
      </c>
      <c r="C256" t="s">
        <v>299</v>
      </c>
      <c r="D256" t="s">
        <v>300</v>
      </c>
      <c r="E256" t="s">
        <v>302</v>
      </c>
      <c r="F256" t="s">
        <v>303</v>
      </c>
      <c r="G256" t="s">
        <v>43</v>
      </c>
    </row>
    <row r="257" spans="1:8">
      <c r="A257" t="str">
        <f>HYPERLINK("#Clientes!A39","Sonia Hurtado")</f>
        <v>Sonia Hurtado</v>
      </c>
      <c r="B257" t="s">
        <v>1201</v>
      </c>
      <c r="C257" t="s">
        <v>299</v>
      </c>
      <c r="D257" t="s">
        <v>300</v>
      </c>
      <c r="E257" t="s">
        <v>302</v>
      </c>
      <c r="F257" t="s">
        <v>303</v>
      </c>
      <c r="G257" t="s">
        <v>43</v>
      </c>
    </row>
    <row r="258" spans="1:8">
      <c r="A258" t="str">
        <f>HYPERLINK("#Clientes!A39","Sonia Hurtado")</f>
        <v>Sonia Hurtado</v>
      </c>
      <c r="B258" t="s">
        <v>1202</v>
      </c>
      <c r="C258" t="s">
        <v>299</v>
      </c>
      <c r="D258" t="s">
        <v>300</v>
      </c>
      <c r="E258" t="s">
        <v>302</v>
      </c>
      <c r="F258" t="s">
        <v>303</v>
      </c>
      <c r="G258" t="s">
        <v>43</v>
      </c>
    </row>
    <row r="259" spans="1:8">
      <c r="A259" t="str">
        <f>HYPERLINK("#Clientes!A39","Sonia Hurtado")</f>
        <v>Sonia Hurtado</v>
      </c>
      <c r="B259" t="s">
        <v>1203</v>
      </c>
      <c r="C259" t="s">
        <v>299</v>
      </c>
      <c r="D259" t="s">
        <v>300</v>
      </c>
      <c r="E259" t="s">
        <v>302</v>
      </c>
      <c r="F259"/>
      <c r="G259" t="s">
        <v>43</v>
      </c>
    </row>
    <row r="260" spans="1:8">
      <c r="A260" t="str">
        <f>HYPERLINK("#Clientes!A39","Sonia Hurtado")</f>
        <v>Sonia Hurtado</v>
      </c>
      <c r="B260" t="s">
        <v>1204</v>
      </c>
      <c r="C260" t="s">
        <v>299</v>
      </c>
      <c r="D260" t="s">
        <v>300</v>
      </c>
      <c r="E260" t="s">
        <v>302</v>
      </c>
      <c r="F260"/>
      <c r="G260" t="s">
        <v>43</v>
      </c>
    </row>
    <row r="261" spans="1:8">
      <c r="A261" t="str">
        <f>HYPERLINK("#Clientes!A40","BENJAM")</f>
        <v>BENJAM</v>
      </c>
      <c r="B261" t="s">
        <v>1196</v>
      </c>
      <c r="C261" t="s">
        <v>1412</v>
      </c>
      <c r="D261" t="s">
        <v>622</v>
      </c>
      <c r="E261" t="s">
        <v>1413</v>
      </c>
      <c r="F261" t="s">
        <v>1414</v>
      </c>
      <c r="G261" t="s">
        <v>43</v>
      </c>
    </row>
    <row r="262" spans="1:8">
      <c r="A262" t="str">
        <f>HYPERLINK("#Clientes!A40","BENJAM")</f>
        <v>BENJAM</v>
      </c>
      <c r="B262" t="s">
        <v>1199</v>
      </c>
      <c r="C262" t="s">
        <v>1415</v>
      </c>
      <c r="D262" t="s">
        <v>1416</v>
      </c>
      <c r="E262" t="s">
        <v>1417</v>
      </c>
      <c r="F262" t="s">
        <v>1418</v>
      </c>
      <c r="G262" t="s">
        <v>43</v>
      </c>
    </row>
    <row r="263" spans="1:8">
      <c r="A263" t="str">
        <f>HYPERLINK("#Clientes!A40","BENJAM")</f>
        <v>BENJAM</v>
      </c>
      <c r="B263" t="s">
        <v>1200</v>
      </c>
      <c r="C263" t="s">
        <v>1415</v>
      </c>
      <c r="D263" t="s">
        <v>1416</v>
      </c>
      <c r="E263" t="s">
        <v>1417</v>
      </c>
      <c r="F263" t="s">
        <v>1418</v>
      </c>
      <c r="G263" t="s">
        <v>43</v>
      </c>
    </row>
    <row r="264" spans="1:8">
      <c r="A264" t="str">
        <f>HYPERLINK("#Clientes!A40","BENJAM")</f>
        <v>BENJAM</v>
      </c>
      <c r="B264" t="s">
        <v>1201</v>
      </c>
      <c r="C264" t="s">
        <v>1412</v>
      </c>
      <c r="D264" t="s">
        <v>622</v>
      </c>
      <c r="E264" t="s">
        <v>1413</v>
      </c>
      <c r="F264" t="s">
        <v>1418</v>
      </c>
      <c r="G264" t="s">
        <v>43</v>
      </c>
    </row>
    <row r="265" spans="1:8">
      <c r="A265" t="str">
        <f>HYPERLINK("#Clientes!A40","BENJAM")</f>
        <v>BENJAM</v>
      </c>
      <c r="B265" t="s">
        <v>1202</v>
      </c>
      <c r="C265" t="s">
        <v>1412</v>
      </c>
      <c r="D265" t="s">
        <v>622</v>
      </c>
      <c r="E265" t="s">
        <v>1413</v>
      </c>
      <c r="F265" t="s">
        <v>1418</v>
      </c>
      <c r="G265" t="s">
        <v>43</v>
      </c>
    </row>
    <row r="266" spans="1:8">
      <c r="A266" t="str">
        <f>HYPERLINK("#Clientes!A40","BENJAM")</f>
        <v>BENJAM</v>
      </c>
      <c r="B266" t="s">
        <v>1203</v>
      </c>
      <c r="C266" t="s">
        <v>1419</v>
      </c>
      <c r="D266" t="s">
        <v>1420</v>
      </c>
      <c r="E266" t="s">
        <v>1421</v>
      </c>
      <c r="F266" t="s">
        <v>1418</v>
      </c>
      <c r="G266" t="s">
        <v>43</v>
      </c>
    </row>
    <row r="267" spans="1:8">
      <c r="A267" t="str">
        <f>HYPERLINK("#Clientes!A40","BENJAM")</f>
        <v>BENJAM</v>
      </c>
      <c r="B267" t="s">
        <v>1204</v>
      </c>
      <c r="C267" t="s">
        <v>1419</v>
      </c>
      <c r="D267" t="s">
        <v>1420</v>
      </c>
      <c r="E267" t="s">
        <v>1421</v>
      </c>
      <c r="F267" t="s">
        <v>1418</v>
      </c>
      <c r="G267" t="s">
        <v>43</v>
      </c>
    </row>
    <row r="268" spans="1:8">
      <c r="A268" t="str">
        <f>HYPERLINK("#Clientes!A41","Prólogo")</f>
        <v>Prólogo</v>
      </c>
      <c r="B268" t="s">
        <v>1196</v>
      </c>
      <c r="C268" t="s">
        <v>1422</v>
      </c>
      <c r="D268" t="s">
        <v>865</v>
      </c>
      <c r="E268" t="s">
        <v>962</v>
      </c>
      <c r="F268" t="s">
        <v>868</v>
      </c>
      <c r="G268" t="s">
        <v>53</v>
      </c>
    </row>
    <row r="269" spans="1:8">
      <c r="A269" t="str">
        <f>HYPERLINK("#Clientes!A41","Prólogo")</f>
        <v>Prólogo</v>
      </c>
      <c r="B269" t="s">
        <v>1199</v>
      </c>
      <c r="C269" t="s">
        <v>1422</v>
      </c>
      <c r="D269" t="s">
        <v>865</v>
      </c>
      <c r="E269" t="s">
        <v>962</v>
      </c>
      <c r="F269" t="s">
        <v>868</v>
      </c>
      <c r="G269" t="s">
        <v>53</v>
      </c>
    </row>
    <row r="270" spans="1:8">
      <c r="A270" t="str">
        <f>HYPERLINK("#Clientes!A41","Prólogo")</f>
        <v>Prólogo</v>
      </c>
      <c r="B270" t="s">
        <v>1200</v>
      </c>
      <c r="C270" t="s">
        <v>1422</v>
      </c>
      <c r="D270" t="s">
        <v>865</v>
      </c>
      <c r="E270" t="s">
        <v>962</v>
      </c>
      <c r="F270" t="s">
        <v>868</v>
      </c>
      <c r="G270" t="s">
        <v>53</v>
      </c>
    </row>
    <row r="271" spans="1:8">
      <c r="A271" t="str">
        <f>HYPERLINK("#Clientes!A41","Prólogo")</f>
        <v>Prólogo</v>
      </c>
      <c r="B271" t="s">
        <v>1201</v>
      </c>
      <c r="C271" t="s">
        <v>1422</v>
      </c>
      <c r="D271" t="s">
        <v>865</v>
      </c>
      <c r="E271" t="s">
        <v>962</v>
      </c>
      <c r="F271" t="s">
        <v>868</v>
      </c>
      <c r="G271" t="s">
        <v>53</v>
      </c>
    </row>
    <row r="272" spans="1:8">
      <c r="A272" t="str">
        <f>HYPERLINK("#Clientes!A41","Prólogo")</f>
        <v>Prólogo</v>
      </c>
      <c r="B272" t="s">
        <v>1202</v>
      </c>
      <c r="C272" t="s">
        <v>1422</v>
      </c>
      <c r="D272" t="s">
        <v>865</v>
      </c>
      <c r="E272" t="s">
        <v>962</v>
      </c>
      <c r="F272" t="s">
        <v>868</v>
      </c>
      <c r="G272" t="s">
        <v>53</v>
      </c>
    </row>
    <row r="273" spans="1:8">
      <c r="A273" t="str">
        <f>HYPERLINK("#Clientes!A41","Prólogo")</f>
        <v>Prólogo</v>
      </c>
      <c r="B273" t="s">
        <v>1203</v>
      </c>
      <c r="C273" t="s">
        <v>1422</v>
      </c>
      <c r="D273" t="s">
        <v>865</v>
      </c>
      <c r="E273" t="s">
        <v>962</v>
      </c>
      <c r="F273" t="s">
        <v>868</v>
      </c>
      <c r="G273" t="s">
        <v>53</v>
      </c>
    </row>
    <row r="274" spans="1:8">
      <c r="A274" t="str">
        <f>HYPERLINK("#Clientes!A41","Prólogo")</f>
        <v>Prólogo</v>
      </c>
      <c r="B274" t="s">
        <v>1204</v>
      </c>
      <c r="C274" t="s">
        <v>1422</v>
      </c>
      <c r="D274" t="s">
        <v>865</v>
      </c>
      <c r="E274" t="s">
        <v>962</v>
      </c>
      <c r="F274" t="s">
        <v>868</v>
      </c>
      <c r="G274" t="s">
        <v>53</v>
      </c>
    </row>
    <row r="275" spans="1:8">
      <c r="A275" t="str">
        <f>HYPERLINK("#Clientes!A42","Alejandra Quintero")</f>
        <v>Alejandra Quintero</v>
      </c>
      <c r="B275" t="s">
        <v>1196</v>
      </c>
      <c r="C275" t="s">
        <v>317</v>
      </c>
      <c r="D275" t="s">
        <v>1423</v>
      </c>
      <c r="E275" t="s">
        <v>323</v>
      </c>
      <c r="F275" t="s">
        <v>1424</v>
      </c>
      <c r="G275" t="s">
        <v>43</v>
      </c>
    </row>
    <row r="276" spans="1:8">
      <c r="A276" t="str">
        <f>HYPERLINK("#Clientes!A42","Alejandra Quintero")</f>
        <v>Alejandra Quintero</v>
      </c>
      <c r="B276" t="s">
        <v>1199</v>
      </c>
      <c r="C276" t="s">
        <v>317</v>
      </c>
      <c r="D276" t="s">
        <v>318</v>
      </c>
      <c r="E276" t="s">
        <v>323</v>
      </c>
      <c r="F276" t="s">
        <v>1425</v>
      </c>
      <c r="G276" t="s">
        <v>43</v>
      </c>
    </row>
    <row r="277" spans="1:8">
      <c r="A277" t="str">
        <f>HYPERLINK("#Clientes!A42","Alejandra Quintero")</f>
        <v>Alejandra Quintero</v>
      </c>
      <c r="B277" t="s">
        <v>1200</v>
      </c>
      <c r="C277" t="s">
        <v>317</v>
      </c>
      <c r="D277" t="s">
        <v>318</v>
      </c>
      <c r="E277" t="s">
        <v>323</v>
      </c>
      <c r="F277" t="s">
        <v>1425</v>
      </c>
      <c r="G277" t="s">
        <v>43</v>
      </c>
    </row>
    <row r="278" spans="1:8">
      <c r="A278" t="str">
        <f>HYPERLINK("#Clientes!A42","Alejandra Quintero")</f>
        <v>Alejandra Quintero</v>
      </c>
      <c r="B278" t="s">
        <v>1201</v>
      </c>
      <c r="C278" t="s">
        <v>317</v>
      </c>
      <c r="D278" t="s">
        <v>1423</v>
      </c>
      <c r="E278" t="s">
        <v>323</v>
      </c>
      <c r="F278" t="s">
        <v>1424</v>
      </c>
      <c r="G278" t="s">
        <v>43</v>
      </c>
    </row>
    <row r="279" spans="1:8">
      <c r="A279" t="str">
        <f>HYPERLINK("#Clientes!A42","Alejandra Quintero")</f>
        <v>Alejandra Quintero</v>
      </c>
      <c r="B279" t="s">
        <v>1202</v>
      </c>
      <c r="C279" t="s">
        <v>317</v>
      </c>
      <c r="D279" t="s">
        <v>1423</v>
      </c>
      <c r="E279" t="s">
        <v>323</v>
      </c>
      <c r="F279" t="s">
        <v>1424</v>
      </c>
      <c r="G279" t="s">
        <v>43</v>
      </c>
    </row>
    <row r="280" spans="1:8">
      <c r="A280" t="str">
        <f>HYPERLINK("#Clientes!A42","Alejandra Quintero")</f>
        <v>Alejandra Quintero</v>
      </c>
      <c r="B280" t="s">
        <v>1203</v>
      </c>
      <c r="C280" t="s">
        <v>317</v>
      </c>
      <c r="D280" t="s">
        <v>1423</v>
      </c>
      <c r="E280" t="s">
        <v>323</v>
      </c>
      <c r="F280" t="s">
        <v>1424</v>
      </c>
      <c r="G280" t="s">
        <v>43</v>
      </c>
    </row>
    <row r="281" spans="1:8">
      <c r="A281" t="str">
        <f>HYPERLINK("#Clientes!A42","Alejandra Quintero")</f>
        <v>Alejandra Quintero</v>
      </c>
      <c r="B281" t="s">
        <v>1204</v>
      </c>
      <c r="C281" t="s">
        <v>317</v>
      </c>
      <c r="D281" t="s">
        <v>1423</v>
      </c>
      <c r="E281" t="s">
        <v>323</v>
      </c>
      <c r="F281" t="s">
        <v>1424</v>
      </c>
      <c r="G281" t="s">
        <v>43</v>
      </c>
    </row>
    <row r="282" spans="1:8">
      <c r="A282" t="str">
        <f>HYPERLINK("#Clientes!A43","ASOCIACION DE AMIGOS DEL MUSEO NACIONAL")</f>
        <v>ASOCIACION DE AMIGOS DEL MUSEO NACIONAL</v>
      </c>
      <c r="B282" t="s">
        <v>1196</v>
      </c>
      <c r="C282" t="s">
        <v>1288</v>
      </c>
      <c r="D282" t="s">
        <v>1426</v>
      </c>
      <c r="E282" t="s">
        <v>1427</v>
      </c>
      <c r="F282" t="s">
        <v>1428</v>
      </c>
      <c r="G282" t="s">
        <v>43</v>
      </c>
    </row>
    <row r="283" spans="1:8">
      <c r="A283" t="str">
        <f>HYPERLINK("#Clientes!A43","ASOCIACION DE AMIGOS DEL MUSEO NACIONAL")</f>
        <v>ASOCIACION DE AMIGOS DEL MUSEO NACIONAL</v>
      </c>
      <c r="B283" t="s">
        <v>1199</v>
      </c>
      <c r="C283" t="s">
        <v>1429</v>
      </c>
      <c r="D283" t="s">
        <v>1426</v>
      </c>
      <c r="E283" t="s">
        <v>1427</v>
      </c>
      <c r="F283" t="s">
        <v>1428</v>
      </c>
      <c r="G283" t="s">
        <v>43</v>
      </c>
    </row>
    <row r="284" spans="1:8">
      <c r="A284" t="str">
        <f>HYPERLINK("#Clientes!A43","ASOCIACION DE AMIGOS DEL MUSEO NACIONAL")</f>
        <v>ASOCIACION DE AMIGOS DEL MUSEO NACIONAL</v>
      </c>
      <c r="B284" t="s">
        <v>1200</v>
      </c>
      <c r="C284" t="s">
        <v>1288</v>
      </c>
      <c r="D284" t="s">
        <v>1430</v>
      </c>
      <c r="E284" t="s">
        <v>1427</v>
      </c>
      <c r="F284" t="s">
        <v>1428</v>
      </c>
      <c r="G284" t="s">
        <v>43</v>
      </c>
    </row>
    <row r="285" spans="1:8">
      <c r="A285" t="str">
        <f>HYPERLINK("#Clientes!A43","ASOCIACION DE AMIGOS DEL MUSEO NACIONAL")</f>
        <v>ASOCIACION DE AMIGOS DEL MUSEO NACIONAL</v>
      </c>
      <c r="B285" t="s">
        <v>1201</v>
      </c>
      <c r="C285" t="s">
        <v>1431</v>
      </c>
      <c r="D285" t="s">
        <v>1432</v>
      </c>
      <c r="E285" t="s">
        <v>1433</v>
      </c>
      <c r="F285" t="s">
        <v>935</v>
      </c>
      <c r="G285" t="s">
        <v>43</v>
      </c>
    </row>
    <row r="286" spans="1:8">
      <c r="A286" t="str">
        <f>HYPERLINK("#Clientes!A43","ASOCIACION DE AMIGOS DEL MUSEO NACIONAL")</f>
        <v>ASOCIACION DE AMIGOS DEL MUSEO NACIONAL</v>
      </c>
      <c r="B286" t="s">
        <v>1202</v>
      </c>
      <c r="C286" t="s">
        <v>1431</v>
      </c>
      <c r="D286" t="s">
        <v>1432</v>
      </c>
      <c r="E286" t="s">
        <v>1433</v>
      </c>
      <c r="F286" t="s">
        <v>935</v>
      </c>
      <c r="G286" t="s">
        <v>43</v>
      </c>
    </row>
    <row r="287" spans="1:8">
      <c r="A287" t="str">
        <f>HYPERLINK("#Clientes!A43","ASOCIACION DE AMIGOS DEL MUSEO NACIONAL")</f>
        <v>ASOCIACION DE AMIGOS DEL MUSEO NACIONAL</v>
      </c>
      <c r="B287" t="s">
        <v>1203</v>
      </c>
      <c r="C287" t="s">
        <v>1368</v>
      </c>
      <c r="D287" t="s">
        <v>1434</v>
      </c>
      <c r="E287" t="s">
        <v>1435</v>
      </c>
      <c r="F287" t="s">
        <v>935</v>
      </c>
      <c r="G287" t="s">
        <v>43</v>
      </c>
    </row>
    <row r="288" spans="1:8">
      <c r="A288" t="str">
        <f>HYPERLINK("#Clientes!A43","ASOCIACION DE AMIGOS DEL MUSEO NACIONAL")</f>
        <v>ASOCIACION DE AMIGOS DEL MUSEO NACIONAL</v>
      </c>
      <c r="B288" t="s">
        <v>1204</v>
      </c>
      <c r="C288" t="s">
        <v>1429</v>
      </c>
      <c r="D288" t="s">
        <v>1430</v>
      </c>
      <c r="E288" t="s">
        <v>1427</v>
      </c>
      <c r="F288" t="s">
        <v>1428</v>
      </c>
      <c r="G288" t="s">
        <v>43</v>
      </c>
    </row>
    <row r="289" spans="1:8">
      <c r="A289" t="str">
        <f>HYPERLINK("#Clientes!A44","D19528")</f>
        <v>D19528</v>
      </c>
      <c r="B289" t="s">
        <v>1196</v>
      </c>
      <c r="C289" t="s">
        <v>1436</v>
      </c>
      <c r="D289" t="s">
        <v>1437</v>
      </c>
      <c r="E289" t="s">
        <v>338</v>
      </c>
      <c r="F289" t="s">
        <v>337</v>
      </c>
      <c r="G289" t="s">
        <v>43</v>
      </c>
    </row>
    <row r="290" spans="1:8">
      <c r="A290" t="str">
        <f>HYPERLINK("#Clientes!A44","D19528")</f>
        <v>D19528</v>
      </c>
      <c r="B290" t="s">
        <v>1199</v>
      </c>
      <c r="C290" t="s">
        <v>1436</v>
      </c>
      <c r="D290" t="s">
        <v>1437</v>
      </c>
      <c r="E290" t="s">
        <v>338</v>
      </c>
      <c r="F290" t="s">
        <v>337</v>
      </c>
      <c r="G290" t="s">
        <v>43</v>
      </c>
    </row>
    <row r="291" spans="1:8">
      <c r="A291" t="str">
        <f>HYPERLINK("#Clientes!A44","D19528")</f>
        <v>D19528</v>
      </c>
      <c r="B291" t="s">
        <v>1200</v>
      </c>
      <c r="C291" t="s">
        <v>1436</v>
      </c>
      <c r="D291" t="s">
        <v>1437</v>
      </c>
      <c r="E291" t="s">
        <v>338</v>
      </c>
      <c r="F291" t="s">
        <v>337</v>
      </c>
      <c r="G291" t="s">
        <v>43</v>
      </c>
    </row>
    <row r="292" spans="1:8">
      <c r="A292" t="str">
        <f>HYPERLINK("#Clientes!A44","D19528")</f>
        <v>D19528</v>
      </c>
      <c r="B292" t="s">
        <v>1201</v>
      </c>
      <c r="C292" t="s">
        <v>1436</v>
      </c>
      <c r="D292" t="s">
        <v>1437</v>
      </c>
      <c r="E292" t="s">
        <v>338</v>
      </c>
      <c r="F292" t="s">
        <v>337</v>
      </c>
      <c r="G292" t="s">
        <v>43</v>
      </c>
    </row>
    <row r="293" spans="1:8">
      <c r="A293" t="str">
        <f>HYPERLINK("#Clientes!A44","D19528")</f>
        <v>D19528</v>
      </c>
      <c r="B293" t="s">
        <v>1202</v>
      </c>
      <c r="C293" t="s">
        <v>1436</v>
      </c>
      <c r="D293" t="s">
        <v>1437</v>
      </c>
      <c r="E293" t="s">
        <v>338</v>
      </c>
      <c r="F293" t="s">
        <v>337</v>
      </c>
      <c r="G293" t="s">
        <v>43</v>
      </c>
    </row>
    <row r="294" spans="1:8">
      <c r="A294" t="str">
        <f>HYPERLINK("#Clientes!A44","D19528")</f>
        <v>D19528</v>
      </c>
      <c r="B294" t="s">
        <v>1203</v>
      </c>
      <c r="C294" t="s">
        <v>1436</v>
      </c>
      <c r="D294" t="s">
        <v>1437</v>
      </c>
      <c r="E294" t="s">
        <v>338</v>
      </c>
      <c r="F294" t="s">
        <v>337</v>
      </c>
      <c r="G294" t="s">
        <v>43</v>
      </c>
    </row>
    <row r="295" spans="1:8">
      <c r="A295" t="str">
        <f>HYPERLINK("#Clientes!A44","D19528")</f>
        <v>D19528</v>
      </c>
      <c r="B295" t="s">
        <v>1204</v>
      </c>
      <c r="C295" t="s">
        <v>1438</v>
      </c>
      <c r="D295" t="s">
        <v>1439</v>
      </c>
      <c r="E295" t="s">
        <v>338</v>
      </c>
      <c r="F295" t="s">
        <v>337</v>
      </c>
      <c r="G295" t="s">
        <v>43</v>
      </c>
    </row>
    <row r="296" spans="1:8">
      <c r="A296" t="str">
        <f>HYPERLINK("#Clientes!A45","CONTRABAJO LIBRO Y CAFÉ")</f>
        <v>CONTRABAJO LIBRO Y CAFÉ</v>
      </c>
      <c r="B296" t="s">
        <v>1196</v>
      </c>
      <c r="C296" t="s">
        <v>1440</v>
      </c>
      <c r="D296" t="s">
        <v>1441</v>
      </c>
      <c r="E296" t="s">
        <v>942</v>
      </c>
      <c r="F296">
        <v>3028515036</v>
      </c>
      <c r="G296" t="s">
        <v>43</v>
      </c>
    </row>
    <row r="297" spans="1:8">
      <c r="A297" t="str">
        <f>HYPERLINK("#Clientes!A45","CONTRABAJO LIBRO Y CAFÉ")</f>
        <v>CONTRABAJO LIBRO Y CAFÉ</v>
      </c>
      <c r="B297" t="s">
        <v>1199</v>
      </c>
      <c r="C297" t="s">
        <v>1440</v>
      </c>
      <c r="D297" t="s">
        <v>1441</v>
      </c>
      <c r="E297" t="s">
        <v>942</v>
      </c>
      <c r="F297">
        <v>3028515036</v>
      </c>
      <c r="G297" t="s">
        <v>43</v>
      </c>
    </row>
    <row r="298" spans="1:8">
      <c r="A298" t="str">
        <f>HYPERLINK("#Clientes!A45","CONTRABAJO LIBRO Y CAFÉ")</f>
        <v>CONTRABAJO LIBRO Y CAFÉ</v>
      </c>
      <c r="B298" t="s">
        <v>1200</v>
      </c>
      <c r="C298" t="s">
        <v>1440</v>
      </c>
      <c r="D298" t="s">
        <v>1441</v>
      </c>
      <c r="E298" t="s">
        <v>942</v>
      </c>
      <c r="F298">
        <v>3028515036</v>
      </c>
      <c r="G298" t="s">
        <v>43</v>
      </c>
    </row>
    <row r="299" spans="1:8">
      <c r="A299" t="str">
        <f>HYPERLINK("#Clientes!A45","CONTRABAJO LIBRO Y CAFÉ")</f>
        <v>CONTRABAJO LIBRO Y CAFÉ</v>
      </c>
      <c r="B299" t="s">
        <v>1201</v>
      </c>
      <c r="C299" t="s">
        <v>1440</v>
      </c>
      <c r="D299" t="s">
        <v>1441</v>
      </c>
      <c r="E299" t="s">
        <v>942</v>
      </c>
      <c r="F299">
        <v>3028515036</v>
      </c>
      <c r="G299" t="s">
        <v>43</v>
      </c>
    </row>
    <row r="300" spans="1:8">
      <c r="A300" t="str">
        <f>HYPERLINK("#Clientes!A45","CONTRABAJO LIBRO Y CAFÉ")</f>
        <v>CONTRABAJO LIBRO Y CAFÉ</v>
      </c>
      <c r="B300" t="s">
        <v>1202</v>
      </c>
      <c r="C300" t="s">
        <v>1440</v>
      </c>
      <c r="D300" t="s">
        <v>1441</v>
      </c>
      <c r="E300" t="s">
        <v>942</v>
      </c>
      <c r="F300">
        <v>3028515036</v>
      </c>
      <c r="G300" t="s">
        <v>43</v>
      </c>
    </row>
    <row r="301" spans="1:8">
      <c r="A301" t="str">
        <f>HYPERLINK("#Clientes!A45","CONTRABAJO LIBRO Y CAFÉ")</f>
        <v>CONTRABAJO LIBRO Y CAFÉ</v>
      </c>
      <c r="B301" t="s">
        <v>1203</v>
      </c>
      <c r="C301" t="s">
        <v>1440</v>
      </c>
      <c r="D301" t="s">
        <v>1441</v>
      </c>
      <c r="E301" t="s">
        <v>942</v>
      </c>
      <c r="F301">
        <v>3028515036</v>
      </c>
      <c r="G301" t="s">
        <v>43</v>
      </c>
    </row>
    <row r="302" spans="1:8">
      <c r="A302" t="str">
        <f>HYPERLINK("#Clientes!A45","CONTRABAJO LIBRO Y CAFÉ")</f>
        <v>CONTRABAJO LIBRO Y CAFÉ</v>
      </c>
      <c r="B302" t="s">
        <v>1204</v>
      </c>
      <c r="C302" t="s">
        <v>1440</v>
      </c>
      <c r="D302" t="s">
        <v>1441</v>
      </c>
      <c r="E302" t="s">
        <v>942</v>
      </c>
      <c r="F302">
        <v>3028515036</v>
      </c>
      <c r="G302" t="s">
        <v>43</v>
      </c>
    </row>
    <row r="303" spans="1:8">
      <c r="A303" t="str">
        <f>HYPERLINK("#Clientes!A46","Diego Beltrán")</f>
        <v>Diego Beltrán</v>
      </c>
      <c r="B303" t="s">
        <v>1196</v>
      </c>
      <c r="C303" t="s">
        <v>1442</v>
      </c>
      <c r="D303" t="s">
        <v>1443</v>
      </c>
      <c r="E303" t="s">
        <v>353</v>
      </c>
      <c r="F303">
        <v>3105694909</v>
      </c>
      <c r="G303" t="s">
        <v>43</v>
      </c>
    </row>
    <row r="304" spans="1:8">
      <c r="A304" t="str">
        <f>HYPERLINK("#Clientes!A46","Diego Beltrán")</f>
        <v>Diego Beltrán</v>
      </c>
      <c r="B304" t="s">
        <v>1199</v>
      </c>
      <c r="C304" t="s">
        <v>1444</v>
      </c>
      <c r="D304" t="s">
        <v>1445</v>
      </c>
      <c r="E304" t="s">
        <v>353</v>
      </c>
      <c r="F304">
        <v>3209305519</v>
      </c>
      <c r="G304" t="s">
        <v>43</v>
      </c>
    </row>
    <row r="305" spans="1:8">
      <c r="A305" t="str">
        <f>HYPERLINK("#Clientes!A46","Diego Beltrán")</f>
        <v>Diego Beltrán</v>
      </c>
      <c r="B305" t="s">
        <v>1200</v>
      </c>
      <c r="C305" t="s">
        <v>1442</v>
      </c>
      <c r="D305" t="s">
        <v>1443</v>
      </c>
      <c r="E305" t="s">
        <v>353</v>
      </c>
      <c r="F305">
        <v>3105694909</v>
      </c>
      <c r="G305" t="s">
        <v>43</v>
      </c>
    </row>
    <row r="306" spans="1:8">
      <c r="A306" t="str">
        <f>HYPERLINK("#Clientes!A46","Diego Beltrán")</f>
        <v>Diego Beltrán</v>
      </c>
      <c r="B306" t="s">
        <v>1201</v>
      </c>
      <c r="C306" t="s">
        <v>1442</v>
      </c>
      <c r="D306" t="s">
        <v>1443</v>
      </c>
      <c r="E306" t="s">
        <v>353</v>
      </c>
      <c r="F306">
        <v>3105694909</v>
      </c>
      <c r="G306" t="s">
        <v>43</v>
      </c>
    </row>
    <row r="307" spans="1:8">
      <c r="A307" t="str">
        <f>HYPERLINK("#Clientes!A46","Diego Beltrán")</f>
        <v>Diego Beltrán</v>
      </c>
      <c r="B307" t="s">
        <v>1202</v>
      </c>
      <c r="C307" t="s">
        <v>1442</v>
      </c>
      <c r="D307" t="s">
        <v>1443</v>
      </c>
      <c r="E307" t="s">
        <v>353</v>
      </c>
      <c r="F307">
        <v>3105694909</v>
      </c>
      <c r="G307" t="s">
        <v>43</v>
      </c>
    </row>
    <row r="308" spans="1:8">
      <c r="A308" t="str">
        <f>HYPERLINK("#Clientes!A46","Diego Beltrán")</f>
        <v>Diego Beltrán</v>
      </c>
      <c r="B308" t="s">
        <v>1203</v>
      </c>
      <c r="C308" t="s">
        <v>1442</v>
      </c>
      <c r="D308" t="s">
        <v>1443</v>
      </c>
      <c r="E308" t="s">
        <v>353</v>
      </c>
      <c r="F308">
        <v>3105694909</v>
      </c>
      <c r="G308" t="s">
        <v>43</v>
      </c>
    </row>
    <row r="309" spans="1:8">
      <c r="A309" t="str">
        <f>HYPERLINK("#Clientes!A46","Diego Beltrán")</f>
        <v>Diego Beltrán</v>
      </c>
      <c r="B309" t="s">
        <v>1204</v>
      </c>
      <c r="C309" t="s">
        <v>1442</v>
      </c>
      <c r="D309" t="s">
        <v>1443</v>
      </c>
      <c r="E309" t="s">
        <v>353</v>
      </c>
      <c r="F309">
        <v>3105694909</v>
      </c>
      <c r="G309" t="s">
        <v>43</v>
      </c>
    </row>
    <row r="310" spans="1:8">
      <c r="A310" t="str">
        <f>HYPERLINK("#Clientes!A47","2621 sas")</f>
        <v>2621 sas</v>
      </c>
      <c r="B310" t="s">
        <v>1196</v>
      </c>
      <c r="C310" t="s">
        <v>1446</v>
      </c>
      <c r="D310" t="s">
        <v>1447</v>
      </c>
      <c r="E310" t="s">
        <v>955</v>
      </c>
      <c r="F310">
        <v>3106799719</v>
      </c>
      <c r="G310" t="s">
        <v>43</v>
      </c>
    </row>
    <row r="311" spans="1:8">
      <c r="A311" t="str">
        <f>HYPERLINK("#Clientes!A47","2621 sas")</f>
        <v>2621 sas</v>
      </c>
      <c r="B311" t="s">
        <v>1199</v>
      </c>
      <c r="C311" t="s">
        <v>1448</v>
      </c>
      <c r="D311" t="s">
        <v>1449</v>
      </c>
      <c r="E311" t="s">
        <v>1450</v>
      </c>
      <c r="F311">
        <v>3134073307</v>
      </c>
      <c r="G311" t="s">
        <v>43</v>
      </c>
    </row>
    <row r="312" spans="1:8">
      <c r="A312" t="str">
        <f>HYPERLINK("#Clientes!A47","2621 sas")</f>
        <v>2621 sas</v>
      </c>
      <c r="B312" t="s">
        <v>1200</v>
      </c>
      <c r="C312" t="s">
        <v>1446</v>
      </c>
      <c r="D312" t="s">
        <v>1447</v>
      </c>
      <c r="E312" t="s">
        <v>955</v>
      </c>
      <c r="F312">
        <v>3106799719</v>
      </c>
      <c r="G312" t="s">
        <v>43</v>
      </c>
    </row>
    <row r="313" spans="1:8">
      <c r="A313" t="str">
        <f>HYPERLINK("#Clientes!A47","2621 sas")</f>
        <v>2621 sas</v>
      </c>
      <c r="B313" t="s">
        <v>1201</v>
      </c>
      <c r="C313" t="s">
        <v>1446</v>
      </c>
      <c r="D313" t="s">
        <v>1447</v>
      </c>
      <c r="E313" t="s">
        <v>955</v>
      </c>
      <c r="F313">
        <v>3106799719</v>
      </c>
      <c r="G313" t="s">
        <v>43</v>
      </c>
    </row>
    <row r="314" spans="1:8">
      <c r="A314" t="str">
        <f>HYPERLINK("#Clientes!A47","2621 sas")</f>
        <v>2621 sas</v>
      </c>
      <c r="B314" t="s">
        <v>1202</v>
      </c>
      <c r="C314" t="s">
        <v>1446</v>
      </c>
      <c r="D314" t="s">
        <v>1447</v>
      </c>
      <c r="E314" t="s">
        <v>955</v>
      </c>
      <c r="F314">
        <v>3106799719</v>
      </c>
      <c r="G314" t="s">
        <v>43</v>
      </c>
    </row>
    <row r="315" spans="1:8">
      <c r="A315" t="str">
        <f>HYPERLINK("#Clientes!A47","2621 sas")</f>
        <v>2621 sas</v>
      </c>
      <c r="B315" t="s">
        <v>1203</v>
      </c>
      <c r="C315" t="s">
        <v>1446</v>
      </c>
      <c r="D315" t="s">
        <v>1447</v>
      </c>
      <c r="E315" t="s">
        <v>955</v>
      </c>
      <c r="F315">
        <v>3106799719</v>
      </c>
      <c r="G315" t="s">
        <v>43</v>
      </c>
    </row>
    <row r="316" spans="1:8">
      <c r="A316" t="str">
        <f>HYPERLINK("#Clientes!A47","2621 sas")</f>
        <v>2621 sas</v>
      </c>
      <c r="B316" t="s">
        <v>1204</v>
      </c>
      <c r="C316" t="s">
        <v>1446</v>
      </c>
      <c r="D316" t="s">
        <v>1447</v>
      </c>
      <c r="E316" t="s">
        <v>955</v>
      </c>
      <c r="F316">
        <v>3106799719</v>
      </c>
      <c r="G316" t="s">
        <v>43</v>
      </c>
    </row>
    <row r="317" spans="1:8">
      <c r="A317" t="str">
        <f>HYPERLINK("#Clientes!A48","Ányela Gómez")</f>
        <v>Ányela Gómez</v>
      </c>
      <c r="B317" t="s">
        <v>1196</v>
      </c>
      <c r="C317" t="s">
        <v>360</v>
      </c>
      <c r="D317" t="s">
        <v>267</v>
      </c>
      <c r="E317" t="s">
        <v>366</v>
      </c>
      <c r="F317" t="s">
        <v>365</v>
      </c>
      <c r="G317" t="s">
        <v>53</v>
      </c>
    </row>
    <row r="318" spans="1:8">
      <c r="A318" t="str">
        <f>HYPERLINK("#Clientes!A48","Ányela Gómez")</f>
        <v>Ányela Gómez</v>
      </c>
      <c r="B318" t="s">
        <v>1199</v>
      </c>
      <c r="C318" t="s">
        <v>1451</v>
      </c>
      <c r="D318" t="s">
        <v>1452</v>
      </c>
      <c r="E318" t="s">
        <v>1453</v>
      </c>
      <c r="F318" t="s">
        <v>365</v>
      </c>
      <c r="G318" t="s">
        <v>43</v>
      </c>
    </row>
    <row r="319" spans="1:8">
      <c r="A319" t="str">
        <f>HYPERLINK("#Clientes!A48","Ányela Gómez")</f>
        <v>Ányela Gómez</v>
      </c>
      <c r="B319" t="s">
        <v>1200</v>
      </c>
      <c r="C319" t="s">
        <v>360</v>
      </c>
      <c r="D319" t="s">
        <v>267</v>
      </c>
      <c r="E319" t="s">
        <v>366</v>
      </c>
      <c r="F319" t="s">
        <v>365</v>
      </c>
      <c r="G319" t="s">
        <v>53</v>
      </c>
    </row>
    <row r="320" spans="1:8">
      <c r="A320" t="str">
        <f>HYPERLINK("#Clientes!A48","Ányela Gómez")</f>
        <v>Ányela Gómez</v>
      </c>
      <c r="B320" t="s">
        <v>1201</v>
      </c>
      <c r="C320" t="s">
        <v>360</v>
      </c>
      <c r="D320" t="s">
        <v>267</v>
      </c>
      <c r="E320" t="s">
        <v>366</v>
      </c>
      <c r="F320" t="s">
        <v>365</v>
      </c>
      <c r="G320" t="s">
        <v>53</v>
      </c>
    </row>
    <row r="321" spans="1:8">
      <c r="A321" t="str">
        <f>HYPERLINK("#Clientes!A48","Ányela Gómez")</f>
        <v>Ányela Gómez</v>
      </c>
      <c r="B321" t="s">
        <v>1202</v>
      </c>
      <c r="C321" t="s">
        <v>360</v>
      </c>
      <c r="D321" t="s">
        <v>267</v>
      </c>
      <c r="E321" t="s">
        <v>366</v>
      </c>
      <c r="F321" t="s">
        <v>365</v>
      </c>
      <c r="G321" t="s">
        <v>53</v>
      </c>
    </row>
    <row r="322" spans="1:8">
      <c r="A322" t="str">
        <f>HYPERLINK("#Clientes!A48","Ányela Gómez")</f>
        <v>Ányela Gómez</v>
      </c>
      <c r="B322" t="s">
        <v>1203</v>
      </c>
      <c r="C322" t="s">
        <v>360</v>
      </c>
      <c r="D322" t="s">
        <v>267</v>
      </c>
      <c r="E322" t="s">
        <v>366</v>
      </c>
      <c r="F322" t="s">
        <v>365</v>
      </c>
      <c r="G322" t="s">
        <v>53</v>
      </c>
    </row>
    <row r="323" spans="1:8">
      <c r="A323" t="str">
        <f>HYPERLINK("#Clientes!A48","Ányela Gómez")</f>
        <v>Ányela Gómez</v>
      </c>
      <c r="B323" t="s">
        <v>1204</v>
      </c>
      <c r="C323" t="s">
        <v>360</v>
      </c>
      <c r="D323" t="s">
        <v>267</v>
      </c>
      <c r="E323" t="s">
        <v>366</v>
      </c>
      <c r="F323" t="s">
        <v>365</v>
      </c>
      <c r="G323" t="s">
        <v>53</v>
      </c>
    </row>
    <row r="324" spans="1:8">
      <c r="A324" t="str">
        <f>HYPERLINK("#Clientes!A49","D16633")</f>
        <v>D16633</v>
      </c>
      <c r="B324" t="s">
        <v>1196</v>
      </c>
      <c r="C324" t="s">
        <v>913</v>
      </c>
      <c r="D324" t="s">
        <v>1454</v>
      </c>
      <c r="E324" t="s">
        <v>374</v>
      </c>
      <c r="F324">
        <v>3132843799</v>
      </c>
      <c r="G324" t="s">
        <v>43</v>
      </c>
    </row>
    <row r="325" spans="1:8">
      <c r="A325" t="str">
        <f>HYPERLINK("#Clientes!A49","D16633")</f>
        <v>D16633</v>
      </c>
      <c r="B325" t="s">
        <v>1199</v>
      </c>
      <c r="C325" t="s">
        <v>913</v>
      </c>
      <c r="D325" t="s">
        <v>1454</v>
      </c>
      <c r="E325" t="s">
        <v>374</v>
      </c>
      <c r="F325">
        <v>3132843799</v>
      </c>
      <c r="G325" t="s">
        <v>43</v>
      </c>
    </row>
    <row r="326" spans="1:8">
      <c r="A326" t="str">
        <f>HYPERLINK("#Clientes!A49","D16633")</f>
        <v>D16633</v>
      </c>
      <c r="B326" t="s">
        <v>1200</v>
      </c>
      <c r="C326" t="s">
        <v>913</v>
      </c>
      <c r="D326" t="s">
        <v>1454</v>
      </c>
      <c r="E326" t="s">
        <v>374</v>
      </c>
      <c r="F326">
        <v>3132843799</v>
      </c>
      <c r="G326" t="s">
        <v>43</v>
      </c>
    </row>
    <row r="327" spans="1:8">
      <c r="A327" t="str">
        <f>HYPERLINK("#Clientes!A49","D16633")</f>
        <v>D16633</v>
      </c>
      <c r="B327" t="s">
        <v>1201</v>
      </c>
      <c r="C327" t="s">
        <v>1455</v>
      </c>
      <c r="D327" t="s">
        <v>1456</v>
      </c>
      <c r="E327" t="s">
        <v>1457</v>
      </c>
      <c r="F327">
        <v>3016659845</v>
      </c>
      <c r="G327" t="s">
        <v>43</v>
      </c>
    </row>
    <row r="328" spans="1:8">
      <c r="A328" t="str">
        <f>HYPERLINK("#Clientes!A49","D16633")</f>
        <v>D16633</v>
      </c>
      <c r="B328" t="s">
        <v>1202</v>
      </c>
      <c r="C328" t="s">
        <v>1455</v>
      </c>
      <c r="D328" t="s">
        <v>1456</v>
      </c>
      <c r="E328" t="s">
        <v>1457</v>
      </c>
      <c r="F328">
        <v>3016659845</v>
      </c>
      <c r="G328" t="s">
        <v>43</v>
      </c>
    </row>
    <row r="329" spans="1:8">
      <c r="A329" t="str">
        <f>HYPERLINK("#Clientes!A49","D16633")</f>
        <v>D16633</v>
      </c>
      <c r="B329" t="s">
        <v>1203</v>
      </c>
      <c r="C329" t="s">
        <v>1455</v>
      </c>
      <c r="D329" t="s">
        <v>1456</v>
      </c>
      <c r="E329" t="s">
        <v>1457</v>
      </c>
      <c r="F329">
        <v>3016659845</v>
      </c>
      <c r="G329" t="s">
        <v>43</v>
      </c>
    </row>
    <row r="330" spans="1:8">
      <c r="A330" t="str">
        <f>HYPERLINK("#Clientes!A49","D16633")</f>
        <v>D16633</v>
      </c>
      <c r="B330" t="s">
        <v>1204</v>
      </c>
      <c r="C330" t="s">
        <v>1455</v>
      </c>
      <c r="D330" t="s">
        <v>1456</v>
      </c>
      <c r="E330" t="s">
        <v>374</v>
      </c>
      <c r="F330">
        <v>3016659845</v>
      </c>
      <c r="G330" t="s">
        <v>43</v>
      </c>
    </row>
    <row r="331" spans="1:8">
      <c r="A331" t="str">
        <f>HYPERLINK("#Clientes!A50","D19482")</f>
        <v>D19482</v>
      </c>
      <c r="B331" t="s">
        <v>1196</v>
      </c>
      <c r="C331" t="s">
        <v>1458</v>
      </c>
      <c r="D331" t="s">
        <v>1459</v>
      </c>
      <c r="E331" t="s">
        <v>1460</v>
      </c>
      <c r="F331">
        <v>3136831666</v>
      </c>
      <c r="G331" t="s">
        <v>43</v>
      </c>
    </row>
    <row r="332" spans="1:8">
      <c r="A332" t="str">
        <f>HYPERLINK("#Clientes!A50","D19482")</f>
        <v>D19482</v>
      </c>
      <c r="B332" t="s">
        <v>1199</v>
      </c>
      <c r="C332" t="s">
        <v>1461</v>
      </c>
      <c r="D332" t="s">
        <v>1462</v>
      </c>
      <c r="E332" t="s">
        <v>961</v>
      </c>
      <c r="F332">
        <v>3224473803</v>
      </c>
      <c r="G332" t="s">
        <v>43</v>
      </c>
    </row>
    <row r="333" spans="1:8">
      <c r="A333" t="str">
        <f>HYPERLINK("#Clientes!A50","D19482")</f>
        <v>D19482</v>
      </c>
      <c r="B333" t="s">
        <v>1200</v>
      </c>
      <c r="C333" t="s">
        <v>1461</v>
      </c>
      <c r="D333" t="s">
        <v>1462</v>
      </c>
      <c r="E333" t="s">
        <v>961</v>
      </c>
      <c r="F333">
        <v>3224473803</v>
      </c>
      <c r="G333" t="s">
        <v>43</v>
      </c>
    </row>
    <row r="334" spans="1:8">
      <c r="A334" t="str">
        <f>HYPERLINK("#Clientes!A50","D19482")</f>
        <v>D19482</v>
      </c>
      <c r="B334" t="s">
        <v>1201</v>
      </c>
      <c r="C334" t="s">
        <v>1461</v>
      </c>
      <c r="D334" t="s">
        <v>1462</v>
      </c>
      <c r="E334" t="s">
        <v>961</v>
      </c>
      <c r="F334">
        <v>3224473803</v>
      </c>
      <c r="G334" t="s">
        <v>43</v>
      </c>
    </row>
    <row r="335" spans="1:8">
      <c r="A335" t="str">
        <f>HYPERLINK("#Clientes!A50","D19482")</f>
        <v>D19482</v>
      </c>
      <c r="B335" t="s">
        <v>1202</v>
      </c>
      <c r="C335" t="s">
        <v>1461</v>
      </c>
      <c r="D335" t="s">
        <v>1462</v>
      </c>
      <c r="E335" t="s">
        <v>961</v>
      </c>
      <c r="F335">
        <v>3224473803</v>
      </c>
      <c r="G335" t="s">
        <v>43</v>
      </c>
    </row>
    <row r="336" spans="1:8">
      <c r="A336" t="str">
        <f>HYPERLINK("#Clientes!A50","D19482")</f>
        <v>D19482</v>
      </c>
      <c r="B336" t="s">
        <v>1203</v>
      </c>
      <c r="C336" t="s">
        <v>1461</v>
      </c>
      <c r="D336" t="s">
        <v>1462</v>
      </c>
      <c r="E336" t="s">
        <v>961</v>
      </c>
      <c r="F336">
        <v>3224473803</v>
      </c>
      <c r="G336" t="s">
        <v>43</v>
      </c>
    </row>
    <row r="337" spans="1:8">
      <c r="A337" t="str">
        <f>HYPERLINK("#Clientes!A50","D19482")</f>
        <v>D19482</v>
      </c>
      <c r="B337" t="s">
        <v>1204</v>
      </c>
      <c r="C337" t="s">
        <v>1461</v>
      </c>
      <c r="D337" t="s">
        <v>1462</v>
      </c>
      <c r="E337" t="s">
        <v>961</v>
      </c>
      <c r="F337">
        <v>3224473803</v>
      </c>
      <c r="G337" t="s">
        <v>43</v>
      </c>
    </row>
    <row r="338" spans="1:8">
      <c r="A338" t="str">
        <f>HYPERLINK("#Clientes!A51","Nancy Segura")</f>
        <v>Nancy Segura</v>
      </c>
      <c r="B338" t="s">
        <v>1196</v>
      </c>
      <c r="C338" t="s">
        <v>1463</v>
      </c>
      <c r="D338" t="s">
        <v>1464</v>
      </c>
      <c r="E338" t="s">
        <v>390</v>
      </c>
      <c r="F338">
        <v>3003889230</v>
      </c>
      <c r="G338" t="s">
        <v>43</v>
      </c>
    </row>
    <row r="339" spans="1:8">
      <c r="A339" t="str">
        <f>HYPERLINK("#Clientes!A51","Nancy Segura")</f>
        <v>Nancy Segura</v>
      </c>
      <c r="B339" t="s">
        <v>1199</v>
      </c>
      <c r="C339" t="s">
        <v>1463</v>
      </c>
      <c r="D339" t="s">
        <v>1464</v>
      </c>
      <c r="E339" t="s">
        <v>390</v>
      </c>
      <c r="F339">
        <v>3003889230</v>
      </c>
      <c r="G339" t="s">
        <v>43</v>
      </c>
    </row>
    <row r="340" spans="1:8">
      <c r="A340" t="str">
        <f>HYPERLINK("#Clientes!A51","Nancy Segura")</f>
        <v>Nancy Segura</v>
      </c>
      <c r="B340" t="s">
        <v>1200</v>
      </c>
      <c r="C340" t="s">
        <v>1463</v>
      </c>
      <c r="D340" t="s">
        <v>1464</v>
      </c>
      <c r="E340" t="s">
        <v>390</v>
      </c>
      <c r="F340">
        <v>3003889230</v>
      </c>
      <c r="G340" t="s">
        <v>43</v>
      </c>
    </row>
    <row r="341" spans="1:8">
      <c r="A341" t="str">
        <f>HYPERLINK("#Clientes!A51","Nancy Segura")</f>
        <v>Nancy Segura</v>
      </c>
      <c r="B341" t="s">
        <v>1201</v>
      </c>
      <c r="C341" t="s">
        <v>1463</v>
      </c>
      <c r="D341" t="s">
        <v>1464</v>
      </c>
      <c r="E341" t="s">
        <v>390</v>
      </c>
      <c r="F341">
        <v>3003889230</v>
      </c>
      <c r="G341" t="s">
        <v>43</v>
      </c>
    </row>
    <row r="342" spans="1:8">
      <c r="A342" t="str">
        <f>HYPERLINK("#Clientes!A51","Nancy Segura")</f>
        <v>Nancy Segura</v>
      </c>
      <c r="B342" t="s">
        <v>1202</v>
      </c>
      <c r="C342" t="s">
        <v>1463</v>
      </c>
      <c r="D342" t="s">
        <v>1464</v>
      </c>
      <c r="E342" t="s">
        <v>390</v>
      </c>
      <c r="F342">
        <v>3003889230</v>
      </c>
      <c r="G342" t="s">
        <v>43</v>
      </c>
    </row>
    <row r="343" spans="1:8">
      <c r="A343" t="str">
        <f>HYPERLINK("#Clientes!A51","Nancy Segura")</f>
        <v>Nancy Segura</v>
      </c>
      <c r="B343" t="s">
        <v>1203</v>
      </c>
      <c r="C343" t="s">
        <v>1463</v>
      </c>
      <c r="D343" t="s">
        <v>1464</v>
      </c>
      <c r="E343" t="s">
        <v>390</v>
      </c>
      <c r="F343">
        <v>3003889230</v>
      </c>
      <c r="G343" t="s">
        <v>43</v>
      </c>
    </row>
    <row r="344" spans="1:8">
      <c r="A344" t="str">
        <f>HYPERLINK("#Clientes!A51","Nancy Segura")</f>
        <v>Nancy Segura</v>
      </c>
      <c r="B344" t="s">
        <v>1204</v>
      </c>
      <c r="C344" t="s">
        <v>1463</v>
      </c>
      <c r="D344" t="s">
        <v>1464</v>
      </c>
      <c r="E344" t="s">
        <v>390</v>
      </c>
      <c r="F344">
        <v>3003889230</v>
      </c>
      <c r="G344" t="s">
        <v>43</v>
      </c>
    </row>
    <row r="345" spans="1:8">
      <c r="A345" t="str">
        <f>HYPERLINK("#Clientes!A52","D30022")</f>
        <v>D30022</v>
      </c>
      <c r="B345" t="s">
        <v>1196</v>
      </c>
      <c r="C345" t="s">
        <v>1465</v>
      </c>
      <c r="D345" t="s">
        <v>1466</v>
      </c>
      <c r="E345" t="s">
        <v>397</v>
      </c>
      <c r="F345">
        <v>3014863069</v>
      </c>
      <c r="G345" t="s">
        <v>43</v>
      </c>
    </row>
    <row r="346" spans="1:8">
      <c r="A346" t="str">
        <f>HYPERLINK("#Clientes!A52","D30022")</f>
        <v>D30022</v>
      </c>
      <c r="B346" t="s">
        <v>1199</v>
      </c>
      <c r="C346" t="s">
        <v>1465</v>
      </c>
      <c r="D346" t="s">
        <v>1466</v>
      </c>
      <c r="E346" t="s">
        <v>397</v>
      </c>
      <c r="F346">
        <v>3014863069</v>
      </c>
      <c r="G346" t="s">
        <v>43</v>
      </c>
    </row>
    <row r="347" spans="1:8">
      <c r="A347" t="str">
        <f>HYPERLINK("#Clientes!A52","D30022")</f>
        <v>D30022</v>
      </c>
      <c r="B347" t="s">
        <v>1200</v>
      </c>
      <c r="C347" t="s">
        <v>1465</v>
      </c>
      <c r="D347" t="s">
        <v>1466</v>
      </c>
      <c r="E347" t="s">
        <v>397</v>
      </c>
      <c r="F347">
        <v>3014863069</v>
      </c>
      <c r="G347" t="s">
        <v>43</v>
      </c>
    </row>
    <row r="348" spans="1:8">
      <c r="A348" t="str">
        <f>HYPERLINK("#Clientes!A52","D30022")</f>
        <v>D30022</v>
      </c>
      <c r="B348" t="s">
        <v>1201</v>
      </c>
      <c r="C348" t="s">
        <v>1465</v>
      </c>
      <c r="D348" t="s">
        <v>1466</v>
      </c>
      <c r="E348" t="s">
        <v>397</v>
      </c>
      <c r="F348">
        <v>3014863069</v>
      </c>
      <c r="G348" t="s">
        <v>43</v>
      </c>
    </row>
    <row r="349" spans="1:8">
      <c r="A349" t="str">
        <f>HYPERLINK("#Clientes!A52","D30022")</f>
        <v>D30022</v>
      </c>
      <c r="B349" t="s">
        <v>1202</v>
      </c>
      <c r="C349" t="s">
        <v>1465</v>
      </c>
      <c r="D349" t="s">
        <v>1466</v>
      </c>
      <c r="E349" t="s">
        <v>397</v>
      </c>
      <c r="F349">
        <v>3014863069</v>
      </c>
      <c r="G349" t="s">
        <v>43</v>
      </c>
    </row>
    <row r="350" spans="1:8">
      <c r="A350" t="str">
        <f>HYPERLINK("#Clientes!A52","D30022")</f>
        <v>D30022</v>
      </c>
      <c r="B350" t="s">
        <v>1203</v>
      </c>
      <c r="C350" t="s">
        <v>1465</v>
      </c>
      <c r="D350" t="s">
        <v>1466</v>
      </c>
      <c r="E350" t="s">
        <v>397</v>
      </c>
      <c r="F350">
        <v>3014863069</v>
      </c>
      <c r="G350" t="s">
        <v>43</v>
      </c>
    </row>
    <row r="351" spans="1:8">
      <c r="A351" t="str">
        <f>HYPERLINK("#Clientes!A52","D30022")</f>
        <v>D30022</v>
      </c>
      <c r="B351" t="s">
        <v>1204</v>
      </c>
      <c r="C351" t="s">
        <v>1465</v>
      </c>
      <c r="D351" t="s">
        <v>1466</v>
      </c>
      <c r="E351" t="s">
        <v>397</v>
      </c>
      <c r="F351">
        <v>3014863069</v>
      </c>
      <c r="G351" t="s">
        <v>43</v>
      </c>
    </row>
    <row r="352" spans="1:8">
      <c r="A352" t="str">
        <f>HYPERLINK("#Clientes!A53","Librería Favila")</f>
        <v>Librería Favila</v>
      </c>
      <c r="B352" t="s">
        <v>1196</v>
      </c>
      <c r="C352" t="s">
        <v>1467</v>
      </c>
      <c r="D352" t="s">
        <v>1468</v>
      </c>
      <c r="E352" t="s">
        <v>1024</v>
      </c>
      <c r="F352" t="s">
        <v>1023</v>
      </c>
      <c r="G352" t="s">
        <v>43</v>
      </c>
    </row>
    <row r="353" spans="1:8">
      <c r="A353" t="str">
        <f>HYPERLINK("#Clientes!A53","Librería Favila")</f>
        <v>Librería Favila</v>
      </c>
      <c r="B353" t="s">
        <v>1199</v>
      </c>
      <c r="C353" t="s">
        <v>1469</v>
      </c>
      <c r="D353" t="s">
        <v>1468</v>
      </c>
      <c r="E353" t="s">
        <v>1470</v>
      </c>
      <c r="F353">
        <v>3202274947</v>
      </c>
      <c r="G353" t="s">
        <v>43</v>
      </c>
    </row>
    <row r="354" spans="1:8">
      <c r="A354" t="str">
        <f>HYPERLINK("#Clientes!A53","Librería Favila")</f>
        <v>Librería Favila</v>
      </c>
      <c r="B354" t="s">
        <v>1200</v>
      </c>
      <c r="C354" t="s">
        <v>1469</v>
      </c>
      <c r="D354" t="s">
        <v>1468</v>
      </c>
      <c r="E354" t="s">
        <v>1024</v>
      </c>
      <c r="F354">
        <v>3202274947</v>
      </c>
      <c r="G354" t="s">
        <v>43</v>
      </c>
    </row>
    <row r="355" spans="1:8">
      <c r="A355" t="str">
        <f>HYPERLINK("#Clientes!A53","Librería Favila")</f>
        <v>Librería Favila</v>
      </c>
      <c r="B355" t="s">
        <v>1201</v>
      </c>
      <c r="C355" t="s">
        <v>1471</v>
      </c>
      <c r="D355" t="s">
        <v>1472</v>
      </c>
      <c r="E355" t="s">
        <v>1473</v>
      </c>
      <c r="F355" t="s">
        <v>1023</v>
      </c>
      <c r="G355" t="s">
        <v>53</v>
      </c>
    </row>
    <row r="356" spans="1:8">
      <c r="A356" t="str">
        <f>HYPERLINK("#Clientes!A53","Librería Favila")</f>
        <v>Librería Favila</v>
      </c>
      <c r="B356" t="s">
        <v>1202</v>
      </c>
      <c r="C356" t="s">
        <v>1467</v>
      </c>
      <c r="D356" t="s">
        <v>1468</v>
      </c>
      <c r="E356" t="s">
        <v>1024</v>
      </c>
      <c r="F356" t="s">
        <v>1023</v>
      </c>
      <c r="G356" t="s">
        <v>43</v>
      </c>
    </row>
    <row r="357" spans="1:8">
      <c r="A357" t="str">
        <f>HYPERLINK("#Clientes!A53","Librería Favila")</f>
        <v>Librería Favila</v>
      </c>
      <c r="B357" t="s">
        <v>1203</v>
      </c>
      <c r="C357" t="s">
        <v>1474</v>
      </c>
      <c r="D357" t="s">
        <v>1468</v>
      </c>
      <c r="E357" t="s">
        <v>1470</v>
      </c>
      <c r="F357" t="s">
        <v>1023</v>
      </c>
      <c r="G357" t="s">
        <v>43</v>
      </c>
    </row>
    <row r="358" spans="1:8">
      <c r="A358" t="str">
        <f>HYPERLINK("#Clientes!A53","Librería Favila")</f>
        <v>Librería Favila</v>
      </c>
      <c r="B358" t="s">
        <v>1204</v>
      </c>
      <c r="C358" t="s">
        <v>1467</v>
      </c>
      <c r="D358" t="s">
        <v>1468</v>
      </c>
      <c r="E358" t="s">
        <v>1024</v>
      </c>
      <c r="F358" t="s">
        <v>1023</v>
      </c>
      <c r="G358" t="s">
        <v>43</v>
      </c>
    </row>
    <row r="359" spans="1:8">
      <c r="A359" t="str">
        <f>HYPERLINK("#Clientes!A54","D19470")</f>
        <v>D19470</v>
      </c>
      <c r="B359" t="s">
        <v>1196</v>
      </c>
      <c r="C359" t="s">
        <v>1391</v>
      </c>
      <c r="D359" t="s">
        <v>1392</v>
      </c>
      <c r="E359" t="s">
        <v>259</v>
      </c>
      <c r="F359">
        <v>3202707917</v>
      </c>
      <c r="G359" t="s">
        <v>53</v>
      </c>
    </row>
    <row r="360" spans="1:8">
      <c r="A360" t="str">
        <f>HYPERLINK("#Clientes!A54","D19470")</f>
        <v>D19470</v>
      </c>
      <c r="B360" t="s">
        <v>1199</v>
      </c>
      <c r="C360" t="s">
        <v>1391</v>
      </c>
      <c r="D360" t="s">
        <v>1392</v>
      </c>
      <c r="E360" t="s">
        <v>259</v>
      </c>
      <c r="F360">
        <v>3202707917</v>
      </c>
      <c r="G360" t="s">
        <v>53</v>
      </c>
    </row>
    <row r="361" spans="1:8">
      <c r="A361" t="str">
        <f>HYPERLINK("#Clientes!A54","D19470")</f>
        <v>D19470</v>
      </c>
      <c r="B361" t="s">
        <v>1200</v>
      </c>
      <c r="C361" t="s">
        <v>1391</v>
      </c>
      <c r="D361" t="s">
        <v>1392</v>
      </c>
      <c r="E361" t="s">
        <v>259</v>
      </c>
      <c r="F361">
        <v>3202707917</v>
      </c>
      <c r="G361" t="s">
        <v>53</v>
      </c>
    </row>
    <row r="362" spans="1:8">
      <c r="A362" t="str">
        <f>HYPERLINK("#Clientes!A54","D19470")</f>
        <v>D19470</v>
      </c>
      <c r="B362" t="s">
        <v>1201</v>
      </c>
      <c r="C362" t="s">
        <v>1391</v>
      </c>
      <c r="D362" t="s">
        <v>1392</v>
      </c>
      <c r="E362" t="s">
        <v>259</v>
      </c>
      <c r="F362">
        <v>3202707917</v>
      </c>
      <c r="G362" t="s">
        <v>53</v>
      </c>
    </row>
    <row r="363" spans="1:8">
      <c r="A363" t="str">
        <f>HYPERLINK("#Clientes!A54","D19470")</f>
        <v>D19470</v>
      </c>
      <c r="B363" t="s">
        <v>1202</v>
      </c>
      <c r="C363" t="s">
        <v>1391</v>
      </c>
      <c r="D363" t="s">
        <v>1392</v>
      </c>
      <c r="E363" t="s">
        <v>259</v>
      </c>
      <c r="F363">
        <v>3202707917</v>
      </c>
      <c r="G363" t="s">
        <v>53</v>
      </c>
    </row>
    <row r="364" spans="1:8">
      <c r="A364" t="str">
        <f>HYPERLINK("#Clientes!A54","D19470")</f>
        <v>D19470</v>
      </c>
      <c r="B364" t="s">
        <v>1203</v>
      </c>
      <c r="C364" t="s">
        <v>1391</v>
      </c>
      <c r="D364" t="s">
        <v>1392</v>
      </c>
      <c r="E364" t="s">
        <v>259</v>
      </c>
      <c r="F364">
        <v>3202707917</v>
      </c>
      <c r="G364" t="s">
        <v>53</v>
      </c>
    </row>
    <row r="365" spans="1:8">
      <c r="A365" t="str">
        <f>HYPERLINK("#Clientes!A54","D19470")</f>
        <v>D19470</v>
      </c>
      <c r="B365" t="s">
        <v>1204</v>
      </c>
      <c r="C365" t="s">
        <v>1391</v>
      </c>
      <c r="D365" t="s">
        <v>1392</v>
      </c>
      <c r="E365" t="s">
        <v>259</v>
      </c>
      <c r="F365">
        <v>3202707917</v>
      </c>
      <c r="G365" t="s">
        <v>53</v>
      </c>
    </row>
    <row r="366" spans="1:8">
      <c r="A366" t="str">
        <f>HYPERLINK("#Clientes!A55","C16047")</f>
        <v>C16047</v>
      </c>
      <c r="B366" t="s">
        <v>1196</v>
      </c>
      <c r="C366" t="s">
        <v>415</v>
      </c>
      <c r="D366" t="s">
        <v>1475</v>
      </c>
      <c r="E366" t="s">
        <v>420</v>
      </c>
      <c r="F366">
        <v>3105060864</v>
      </c>
      <c r="G366" t="s">
        <v>53</v>
      </c>
    </row>
    <row r="367" spans="1:8">
      <c r="A367" t="str">
        <f>HYPERLINK("#Clientes!A55","C16047")</f>
        <v>C16047</v>
      </c>
      <c r="B367" t="s">
        <v>1199</v>
      </c>
      <c r="C367" t="s">
        <v>1476</v>
      </c>
      <c r="D367" t="s">
        <v>1477</v>
      </c>
      <c r="E367" t="s">
        <v>420</v>
      </c>
      <c r="F367">
        <v>5534689456</v>
      </c>
      <c r="G367" t="s">
        <v>43</v>
      </c>
    </row>
    <row r="368" spans="1:8">
      <c r="A368" t="str">
        <f>HYPERLINK("#Clientes!A55","C16047")</f>
        <v>C16047</v>
      </c>
      <c r="B368" t="s">
        <v>1200</v>
      </c>
      <c r="C368" t="s">
        <v>1476</v>
      </c>
      <c r="D368" t="s">
        <v>1477</v>
      </c>
      <c r="E368" t="s">
        <v>420</v>
      </c>
      <c r="F368">
        <v>5534689456</v>
      </c>
      <c r="G368" t="s">
        <v>53</v>
      </c>
    </row>
    <row r="369" spans="1:8">
      <c r="A369" t="str">
        <f>HYPERLINK("#Clientes!A55","C16047")</f>
        <v>C16047</v>
      </c>
      <c r="B369" t="s">
        <v>1201</v>
      </c>
      <c r="C369" t="s">
        <v>1476</v>
      </c>
      <c r="D369" t="s">
        <v>1477</v>
      </c>
      <c r="E369" t="s">
        <v>420</v>
      </c>
      <c r="F369">
        <v>5534689456</v>
      </c>
      <c r="G369" t="s">
        <v>53</v>
      </c>
    </row>
    <row r="370" spans="1:8">
      <c r="A370" t="str">
        <f>HYPERLINK("#Clientes!A55","C16047")</f>
        <v>C16047</v>
      </c>
      <c r="B370" t="s">
        <v>1202</v>
      </c>
      <c r="C370" t="s">
        <v>415</v>
      </c>
      <c r="D370" t="s">
        <v>1475</v>
      </c>
      <c r="E370" t="s">
        <v>420</v>
      </c>
      <c r="F370">
        <v>3105060864</v>
      </c>
      <c r="G370" t="s">
        <v>53</v>
      </c>
    </row>
    <row r="371" spans="1:8">
      <c r="A371" t="str">
        <f>HYPERLINK("#Clientes!A55","C16047")</f>
        <v>C16047</v>
      </c>
      <c r="B371" t="s">
        <v>1203</v>
      </c>
      <c r="C371" t="s">
        <v>415</v>
      </c>
      <c r="D371" t="s">
        <v>1475</v>
      </c>
      <c r="E371" t="s">
        <v>420</v>
      </c>
      <c r="F371">
        <v>3105060864</v>
      </c>
      <c r="G371" t="s">
        <v>53</v>
      </c>
    </row>
    <row r="372" spans="1:8">
      <c r="A372" t="str">
        <f>HYPERLINK("#Clientes!A55","C16047")</f>
        <v>C16047</v>
      </c>
      <c r="B372" t="s">
        <v>1204</v>
      </c>
      <c r="C372" t="s">
        <v>1476</v>
      </c>
      <c r="D372" t="s">
        <v>1477</v>
      </c>
      <c r="E372" t="s">
        <v>420</v>
      </c>
      <c r="F372">
        <v>5534689456</v>
      </c>
      <c r="G372" t="s">
        <v>53</v>
      </c>
    </row>
    <row r="373" spans="1:8">
      <c r="A373" t="str">
        <f>HYPERLINK("#Clientes!A56","C19933")</f>
        <v>C19933</v>
      </c>
      <c r="B373" t="s">
        <v>1196</v>
      </c>
      <c r="C373" t="s">
        <v>1478</v>
      </c>
      <c r="D373" t="s">
        <v>1479</v>
      </c>
      <c r="E373" t="s">
        <v>430</v>
      </c>
      <c r="F373">
        <v>3114949952</v>
      </c>
      <c r="G373" t="s">
        <v>43</v>
      </c>
    </row>
    <row r="374" spans="1:8">
      <c r="A374" t="str">
        <f>HYPERLINK("#Clientes!A56","C19933")</f>
        <v>C19933</v>
      </c>
      <c r="B374" t="s">
        <v>1199</v>
      </c>
      <c r="C374" t="s">
        <v>1478</v>
      </c>
      <c r="D374" t="s">
        <v>1479</v>
      </c>
      <c r="E374" t="s">
        <v>430</v>
      </c>
      <c r="F374">
        <v>3114949952</v>
      </c>
      <c r="G374" t="s">
        <v>53</v>
      </c>
    </row>
    <row r="375" spans="1:8">
      <c r="A375" t="str">
        <f>HYPERLINK("#Clientes!A56","C19933")</f>
        <v>C19933</v>
      </c>
      <c r="B375" t="s">
        <v>1200</v>
      </c>
      <c r="C375" t="s">
        <v>1478</v>
      </c>
      <c r="D375" t="s">
        <v>1479</v>
      </c>
      <c r="E375" t="s">
        <v>430</v>
      </c>
      <c r="F375">
        <v>3114949952</v>
      </c>
      <c r="G375" t="s">
        <v>53</v>
      </c>
    </row>
    <row r="376" spans="1:8">
      <c r="A376" t="str">
        <f>HYPERLINK("#Clientes!A56","C19933")</f>
        <v>C19933</v>
      </c>
      <c r="B376" t="s">
        <v>1201</v>
      </c>
      <c r="C376" t="s">
        <v>1478</v>
      </c>
      <c r="D376" t="s">
        <v>1479</v>
      </c>
      <c r="E376" t="s">
        <v>430</v>
      </c>
      <c r="F376">
        <v>3114949952</v>
      </c>
      <c r="G376" t="s">
        <v>53</v>
      </c>
    </row>
    <row r="377" spans="1:8">
      <c r="A377" t="str">
        <f>HYPERLINK("#Clientes!A56","C19933")</f>
        <v>C19933</v>
      </c>
      <c r="B377" t="s">
        <v>1202</v>
      </c>
      <c r="C377" t="s">
        <v>1478</v>
      </c>
      <c r="D377" t="s">
        <v>1479</v>
      </c>
      <c r="E377" t="s">
        <v>430</v>
      </c>
      <c r="F377">
        <v>3114949952</v>
      </c>
      <c r="G377" t="s">
        <v>53</v>
      </c>
    </row>
    <row r="378" spans="1:8">
      <c r="A378" t="str">
        <f>HYPERLINK("#Clientes!A56","C19933")</f>
        <v>C19933</v>
      </c>
      <c r="B378" t="s">
        <v>1203</v>
      </c>
      <c r="C378" t="s">
        <v>1478</v>
      </c>
      <c r="D378" t="s">
        <v>1479</v>
      </c>
      <c r="E378" t="s">
        <v>430</v>
      </c>
      <c r="F378">
        <v>3114949952</v>
      </c>
      <c r="G378" t="s">
        <v>53</v>
      </c>
    </row>
    <row r="379" spans="1:8">
      <c r="A379" t="str">
        <f>HYPERLINK("#Clientes!A56","C19933")</f>
        <v>C19933</v>
      </c>
      <c r="B379" t="s">
        <v>1204</v>
      </c>
      <c r="C379" t="s">
        <v>1478</v>
      </c>
      <c r="D379" t="s">
        <v>1479</v>
      </c>
      <c r="E379" t="s">
        <v>430</v>
      </c>
      <c r="F379">
        <v>3114949952</v>
      </c>
      <c r="G379" t="s">
        <v>53</v>
      </c>
    </row>
    <row r="380" spans="1:8">
      <c r="A380" t="str">
        <f>HYPERLINK("#Clientes!A57","D19493")</f>
        <v>D19493</v>
      </c>
      <c r="B380" t="s">
        <v>1196</v>
      </c>
      <c r="C380" t="s">
        <v>1480</v>
      </c>
      <c r="D380" t="s">
        <v>1481</v>
      </c>
      <c r="E380" t="s">
        <v>967</v>
      </c>
      <c r="F380">
        <v>3143292296</v>
      </c>
      <c r="G380" t="s">
        <v>43</v>
      </c>
    </row>
    <row r="381" spans="1:8">
      <c r="A381" t="str">
        <f>HYPERLINK("#Clientes!A57","D19493")</f>
        <v>D19493</v>
      </c>
      <c r="B381" t="s">
        <v>1199</v>
      </c>
      <c r="C381" t="s">
        <v>1482</v>
      </c>
      <c r="D381" t="s">
        <v>1483</v>
      </c>
      <c r="E381" t="s">
        <v>967</v>
      </c>
      <c r="F381">
        <v>3002881109</v>
      </c>
      <c r="G381" t="s">
        <v>53</v>
      </c>
    </row>
    <row r="382" spans="1:8">
      <c r="A382" t="str">
        <f>HYPERLINK("#Clientes!A57","D19493")</f>
        <v>D19493</v>
      </c>
      <c r="B382" t="s">
        <v>1200</v>
      </c>
      <c r="C382" t="s">
        <v>1480</v>
      </c>
      <c r="D382" t="s">
        <v>1481</v>
      </c>
      <c r="E382" t="s">
        <v>967</v>
      </c>
      <c r="F382">
        <v>3143292296</v>
      </c>
      <c r="G382" t="s">
        <v>53</v>
      </c>
    </row>
    <row r="383" spans="1:8">
      <c r="A383" t="str">
        <f>HYPERLINK("#Clientes!A57","D19493")</f>
        <v>D19493</v>
      </c>
      <c r="B383" t="s">
        <v>1201</v>
      </c>
      <c r="C383" t="s">
        <v>1484</v>
      </c>
      <c r="D383" t="s">
        <v>1485</v>
      </c>
      <c r="E383" t="s">
        <v>1486</v>
      </c>
      <c r="F383">
        <v>3105762074</v>
      </c>
      <c r="G383" t="s">
        <v>43</v>
      </c>
    </row>
    <row r="384" spans="1:8">
      <c r="A384" t="str">
        <f>HYPERLINK("#Clientes!A57","D19493")</f>
        <v>D19493</v>
      </c>
      <c r="B384" t="s">
        <v>1202</v>
      </c>
      <c r="C384" t="s">
        <v>1480</v>
      </c>
      <c r="D384" t="s">
        <v>1481</v>
      </c>
      <c r="E384" t="s">
        <v>967</v>
      </c>
      <c r="F384">
        <v>3143292296</v>
      </c>
      <c r="G384" t="s">
        <v>53</v>
      </c>
    </row>
    <row r="385" spans="1:8">
      <c r="A385" t="str">
        <f>HYPERLINK("#Clientes!A57","D19493")</f>
        <v>D19493</v>
      </c>
      <c r="B385" t="s">
        <v>1203</v>
      </c>
      <c r="C385" t="s">
        <v>1480</v>
      </c>
      <c r="D385" t="s">
        <v>1481</v>
      </c>
      <c r="E385" t="s">
        <v>967</v>
      </c>
      <c r="F385">
        <v>3143292296</v>
      </c>
      <c r="G385" t="s">
        <v>53</v>
      </c>
    </row>
    <row r="386" spans="1:8">
      <c r="A386" t="str">
        <f>HYPERLINK("#Clientes!A57","D19493")</f>
        <v>D19493</v>
      </c>
      <c r="B386" t="s">
        <v>1204</v>
      </c>
      <c r="C386" t="s">
        <v>1480</v>
      </c>
      <c r="D386" t="s">
        <v>1481</v>
      </c>
      <c r="E386" t="s">
        <v>967</v>
      </c>
      <c r="F386">
        <v>3143292296</v>
      </c>
      <c r="G386" t="s">
        <v>53</v>
      </c>
    </row>
    <row r="387" spans="1:8">
      <c r="A387" t="str">
        <f>HYPERLINK("#Clientes!A58","D20086")</f>
        <v>D20086</v>
      </c>
      <c r="B387" t="s">
        <v>1196</v>
      </c>
      <c r="C387" t="s">
        <v>1487</v>
      </c>
      <c r="D387" t="s">
        <v>1488</v>
      </c>
      <c r="E387" t="s">
        <v>1489</v>
      </c>
      <c r="F387" t="s">
        <v>973</v>
      </c>
      <c r="G387" t="s">
        <v>43</v>
      </c>
    </row>
    <row r="388" spans="1:8">
      <c r="A388" t="str">
        <f>HYPERLINK("#Clientes!A58","D20086")</f>
        <v>D20086</v>
      </c>
      <c r="B388" t="s">
        <v>1199</v>
      </c>
      <c r="C388" t="s">
        <v>1490</v>
      </c>
      <c r="D388" t="s">
        <v>1491</v>
      </c>
      <c r="E388" t="s">
        <v>1492</v>
      </c>
      <c r="F388" t="s">
        <v>973</v>
      </c>
      <c r="G388" t="s">
        <v>43</v>
      </c>
    </row>
    <row r="389" spans="1:8">
      <c r="A389" t="str">
        <f>HYPERLINK("#Clientes!A58","D20086")</f>
        <v>D20086</v>
      </c>
      <c r="B389" t="s">
        <v>1200</v>
      </c>
      <c r="C389" t="s">
        <v>1487</v>
      </c>
      <c r="D389" t="s">
        <v>1488</v>
      </c>
      <c r="E389" t="s">
        <v>1489</v>
      </c>
      <c r="F389" t="s">
        <v>973</v>
      </c>
      <c r="G389" t="s">
        <v>43</v>
      </c>
    </row>
    <row r="390" spans="1:8">
      <c r="A390" t="str">
        <f>HYPERLINK("#Clientes!A58","D20086")</f>
        <v>D20086</v>
      </c>
      <c r="B390" t="s">
        <v>1201</v>
      </c>
      <c r="C390" t="s">
        <v>1493</v>
      </c>
      <c r="D390" t="s">
        <v>1494</v>
      </c>
      <c r="E390" t="s">
        <v>1495</v>
      </c>
      <c r="F390">
        <v>3124389821</v>
      </c>
      <c r="G390" t="s">
        <v>43</v>
      </c>
    </row>
    <row r="391" spans="1:8">
      <c r="A391" t="str">
        <f>HYPERLINK("#Clientes!A58","D20086")</f>
        <v>D20086</v>
      </c>
      <c r="B391" t="s">
        <v>1202</v>
      </c>
      <c r="C391" t="s">
        <v>1487</v>
      </c>
      <c r="D391" t="s">
        <v>1488</v>
      </c>
      <c r="E391" t="s">
        <v>974</v>
      </c>
      <c r="F391">
        <v>3015410533</v>
      </c>
      <c r="G391" t="s">
        <v>43</v>
      </c>
    </row>
    <row r="392" spans="1:8">
      <c r="A392" t="str">
        <f>HYPERLINK("#Clientes!A58","D20086")</f>
        <v>D20086</v>
      </c>
      <c r="B392" t="s">
        <v>1203</v>
      </c>
      <c r="C392" t="s">
        <v>1487</v>
      </c>
      <c r="D392" t="s">
        <v>1488</v>
      </c>
      <c r="E392" t="s">
        <v>1489</v>
      </c>
      <c r="F392">
        <v>3015410533</v>
      </c>
      <c r="G392" t="s">
        <v>43</v>
      </c>
    </row>
    <row r="393" spans="1:8">
      <c r="A393" t="str">
        <f>HYPERLINK("#Clientes!A58","D20086")</f>
        <v>D20086</v>
      </c>
      <c r="B393" t="s">
        <v>1204</v>
      </c>
      <c r="C393" t="s">
        <v>1496</v>
      </c>
      <c r="D393" t="s">
        <v>1497</v>
      </c>
      <c r="E393" t="s">
        <v>1489</v>
      </c>
      <c r="F393" t="s">
        <v>973</v>
      </c>
      <c r="G393" t="s">
        <v>43</v>
      </c>
    </row>
    <row r="394" spans="1:8">
      <c r="A394" t="str">
        <f>HYPERLINK("#Clientes!A59","Sebastian Zuluaga")</f>
        <v>Sebastian Zuluaga</v>
      </c>
      <c r="B394" t="s">
        <v>1196</v>
      </c>
      <c r="C394" t="s">
        <v>445</v>
      </c>
      <c r="D394" t="s">
        <v>1498</v>
      </c>
      <c r="E394" t="s">
        <v>1499</v>
      </c>
      <c r="F394">
        <v>3167635890</v>
      </c>
      <c r="G394" t="s">
        <v>53</v>
      </c>
    </row>
    <row r="395" spans="1:8">
      <c r="A395" t="str">
        <f>HYPERLINK("#Clientes!A59","Sebastian Zuluaga")</f>
        <v>Sebastian Zuluaga</v>
      </c>
      <c r="B395" t="s">
        <v>1199</v>
      </c>
      <c r="C395" t="s">
        <v>445</v>
      </c>
      <c r="D395" t="s">
        <v>1498</v>
      </c>
      <c r="E395" t="s">
        <v>1499</v>
      </c>
      <c r="F395">
        <v>3167635890</v>
      </c>
      <c r="G395" t="s">
        <v>43</v>
      </c>
    </row>
    <row r="396" spans="1:8">
      <c r="A396" t="str">
        <f>HYPERLINK("#Clientes!A59","Sebastian Zuluaga")</f>
        <v>Sebastian Zuluaga</v>
      </c>
      <c r="B396" t="s">
        <v>1200</v>
      </c>
      <c r="C396" t="s">
        <v>445</v>
      </c>
      <c r="D396" t="s">
        <v>1498</v>
      </c>
      <c r="E396" t="s">
        <v>1499</v>
      </c>
      <c r="F396">
        <v>3167635890</v>
      </c>
      <c r="G396" t="s">
        <v>53</v>
      </c>
    </row>
    <row r="397" spans="1:8">
      <c r="A397" t="str">
        <f>HYPERLINK("#Clientes!A59","Sebastian Zuluaga")</f>
        <v>Sebastian Zuluaga</v>
      </c>
      <c r="B397" t="s">
        <v>1201</v>
      </c>
      <c r="C397" t="s">
        <v>864</v>
      </c>
      <c r="D397" t="s">
        <v>1500</v>
      </c>
      <c r="E397" t="s">
        <v>1501</v>
      </c>
      <c r="F397">
        <v>3163646223</v>
      </c>
      <c r="G397" t="s">
        <v>53</v>
      </c>
    </row>
    <row r="398" spans="1:8">
      <c r="A398" t="str">
        <f>HYPERLINK("#Clientes!A59","Sebastian Zuluaga")</f>
        <v>Sebastian Zuluaga</v>
      </c>
      <c r="B398" t="s">
        <v>1202</v>
      </c>
      <c r="C398" t="s">
        <v>445</v>
      </c>
      <c r="D398" t="s">
        <v>1498</v>
      </c>
      <c r="E398" t="s">
        <v>1499</v>
      </c>
      <c r="F398">
        <v>3167635890</v>
      </c>
      <c r="G398" t="s">
        <v>53</v>
      </c>
    </row>
    <row r="399" spans="1:8">
      <c r="A399" t="str">
        <f>HYPERLINK("#Clientes!A59","Sebastian Zuluaga")</f>
        <v>Sebastian Zuluaga</v>
      </c>
      <c r="B399" t="s">
        <v>1203</v>
      </c>
      <c r="C399" t="s">
        <v>1502</v>
      </c>
      <c r="D399" t="s">
        <v>1503</v>
      </c>
      <c r="E399" t="s">
        <v>1504</v>
      </c>
      <c r="F399">
        <v>3016818942</v>
      </c>
      <c r="G399" t="s">
        <v>53</v>
      </c>
    </row>
    <row r="400" spans="1:8">
      <c r="A400" t="str">
        <f>HYPERLINK("#Clientes!A59","Sebastian Zuluaga")</f>
        <v>Sebastian Zuluaga</v>
      </c>
      <c r="B400" t="s">
        <v>1204</v>
      </c>
      <c r="C400" t="s">
        <v>445</v>
      </c>
      <c r="D400" t="s">
        <v>1498</v>
      </c>
      <c r="E400" t="s">
        <v>1499</v>
      </c>
      <c r="F400">
        <v>3167635890</v>
      </c>
      <c r="G400" t="s">
        <v>53</v>
      </c>
    </row>
    <row r="401" spans="1:8">
      <c r="A401" t="str">
        <f>HYPERLINK("#Clientes!A60","ENTRE LÍNEAS LIBRERÍA")</f>
        <v>ENTRE LÍNEAS LIBRERÍA</v>
      </c>
      <c r="B401" t="s">
        <v>1196</v>
      </c>
      <c r="C401" t="s">
        <v>1505</v>
      </c>
      <c r="D401" t="s">
        <v>1506</v>
      </c>
      <c r="E401" t="s">
        <v>1507</v>
      </c>
      <c r="F401" t="s">
        <v>1508</v>
      </c>
      <c r="G401" t="s">
        <v>43</v>
      </c>
    </row>
    <row r="402" spans="1:8">
      <c r="A402" t="str">
        <f>HYPERLINK("#Clientes!A60","ENTRE LÍNEAS LIBRERÍA")</f>
        <v>ENTRE LÍNEAS LIBRERÍA</v>
      </c>
      <c r="B402" t="s">
        <v>1199</v>
      </c>
      <c r="C402" t="s">
        <v>1509</v>
      </c>
      <c r="D402" t="s">
        <v>1510</v>
      </c>
      <c r="E402" t="s">
        <v>1511</v>
      </c>
      <c r="F402" t="s">
        <v>1512</v>
      </c>
      <c r="G402" t="s">
        <v>43</v>
      </c>
    </row>
    <row r="403" spans="1:8">
      <c r="A403" t="str">
        <f>HYPERLINK("#Clientes!A60","ENTRE LÍNEAS LIBRERÍA")</f>
        <v>ENTRE LÍNEAS LIBRERÍA</v>
      </c>
      <c r="B403" t="s">
        <v>1200</v>
      </c>
      <c r="C403" t="s">
        <v>1505</v>
      </c>
      <c r="D403" t="s">
        <v>1506</v>
      </c>
      <c r="E403" t="s">
        <v>1507</v>
      </c>
      <c r="F403" t="s">
        <v>1512</v>
      </c>
      <c r="G403" t="s">
        <v>43</v>
      </c>
    </row>
    <row r="404" spans="1:8">
      <c r="A404" t="str">
        <f>HYPERLINK("#Clientes!A60","ENTRE LÍNEAS LIBRERÍA")</f>
        <v>ENTRE LÍNEAS LIBRERÍA</v>
      </c>
      <c r="B404" t="s">
        <v>1201</v>
      </c>
      <c r="C404" t="s">
        <v>1505</v>
      </c>
      <c r="D404" t="s">
        <v>1506</v>
      </c>
      <c r="E404" t="s">
        <v>1507</v>
      </c>
      <c r="F404" t="s">
        <v>1512</v>
      </c>
      <c r="G404" t="s">
        <v>43</v>
      </c>
    </row>
    <row r="405" spans="1:8">
      <c r="A405" t="str">
        <f>HYPERLINK("#Clientes!A60","ENTRE LÍNEAS LIBRERÍA")</f>
        <v>ENTRE LÍNEAS LIBRERÍA</v>
      </c>
      <c r="B405" t="s">
        <v>1202</v>
      </c>
      <c r="C405" t="s">
        <v>1505</v>
      </c>
      <c r="D405" t="s">
        <v>1513</v>
      </c>
      <c r="E405" t="s">
        <v>1507</v>
      </c>
      <c r="F405" t="s">
        <v>1512</v>
      </c>
      <c r="G405" t="s">
        <v>43</v>
      </c>
    </row>
    <row r="406" spans="1:8">
      <c r="A406" t="str">
        <f>HYPERLINK("#Clientes!A60","ENTRE LÍNEAS LIBRERÍA")</f>
        <v>ENTRE LÍNEAS LIBRERÍA</v>
      </c>
      <c r="B406" t="s">
        <v>1203</v>
      </c>
      <c r="C406" t="s">
        <v>1505</v>
      </c>
      <c r="D406" t="s">
        <v>1513</v>
      </c>
      <c r="E406" t="s">
        <v>1507</v>
      </c>
      <c r="F406" t="s">
        <v>1512</v>
      </c>
      <c r="G406" t="s">
        <v>43</v>
      </c>
    </row>
    <row r="407" spans="1:8">
      <c r="A407" t="str">
        <f>HYPERLINK("#Clientes!A60","ENTRE LÍNEAS LIBRERÍA")</f>
        <v>ENTRE LÍNEAS LIBRERÍA</v>
      </c>
      <c r="B407" t="s">
        <v>1204</v>
      </c>
      <c r="C407" t="s">
        <v>1505</v>
      </c>
      <c r="D407" t="s">
        <v>1506</v>
      </c>
      <c r="E407" t="s">
        <v>1507</v>
      </c>
      <c r="F407" t="s">
        <v>1512</v>
      </c>
      <c r="G407" t="s">
        <v>43</v>
      </c>
    </row>
    <row r="408" spans="1:8">
      <c r="A408" t="str">
        <f>HYPERLINK("#Clientes!A61","D12478")</f>
        <v>D12478</v>
      </c>
      <c r="B408" t="s">
        <v>1196</v>
      </c>
      <c r="C408" t="s">
        <v>1514</v>
      </c>
      <c r="D408" t="s">
        <v>1515</v>
      </c>
      <c r="E408" t="s">
        <v>1005</v>
      </c>
      <c r="F408" t="s">
        <v>1004</v>
      </c>
      <c r="G408" t="s">
        <v>43</v>
      </c>
    </row>
    <row r="409" spans="1:8">
      <c r="A409" t="str">
        <f>HYPERLINK("#Clientes!A61","D12478")</f>
        <v>D12478</v>
      </c>
      <c r="B409" t="s">
        <v>1199</v>
      </c>
      <c r="C409" t="s">
        <v>1514</v>
      </c>
      <c r="D409" t="s">
        <v>1515</v>
      </c>
      <c r="E409" t="s">
        <v>1005</v>
      </c>
      <c r="F409" t="s">
        <v>1004</v>
      </c>
      <c r="G409" t="s">
        <v>43</v>
      </c>
    </row>
    <row r="410" spans="1:8">
      <c r="A410" t="str">
        <f>HYPERLINK("#Clientes!A61","D12478")</f>
        <v>D12478</v>
      </c>
      <c r="B410" t="s">
        <v>1200</v>
      </c>
      <c r="C410" t="s">
        <v>1514</v>
      </c>
      <c r="D410" t="s">
        <v>1515</v>
      </c>
      <c r="E410" t="s">
        <v>1005</v>
      </c>
      <c r="F410" t="s">
        <v>1004</v>
      </c>
      <c r="G410" t="s">
        <v>43</v>
      </c>
    </row>
    <row r="411" spans="1:8">
      <c r="A411" t="str">
        <f>HYPERLINK("#Clientes!A61","D12478")</f>
        <v>D12478</v>
      </c>
      <c r="B411" t="s">
        <v>1201</v>
      </c>
      <c r="C411" t="s">
        <v>1514</v>
      </c>
      <c r="D411" t="s">
        <v>1515</v>
      </c>
      <c r="E411" t="s">
        <v>1005</v>
      </c>
      <c r="F411" t="s">
        <v>1004</v>
      </c>
      <c r="G411" t="s">
        <v>43</v>
      </c>
    </row>
    <row r="412" spans="1:8">
      <c r="A412" t="str">
        <f>HYPERLINK("#Clientes!A61","D12478")</f>
        <v>D12478</v>
      </c>
      <c r="B412" t="s">
        <v>1202</v>
      </c>
      <c r="C412" t="s">
        <v>1514</v>
      </c>
      <c r="D412" t="s">
        <v>1515</v>
      </c>
      <c r="E412" t="s">
        <v>1005</v>
      </c>
      <c r="F412" t="s">
        <v>1004</v>
      </c>
      <c r="G412" t="s">
        <v>43</v>
      </c>
    </row>
    <row r="413" spans="1:8">
      <c r="A413" t="str">
        <f>HYPERLINK("#Clientes!A61","D12478")</f>
        <v>D12478</v>
      </c>
      <c r="B413" t="s">
        <v>1203</v>
      </c>
      <c r="C413" t="s">
        <v>1514</v>
      </c>
      <c r="D413" t="s">
        <v>1515</v>
      </c>
      <c r="E413" t="s">
        <v>1005</v>
      </c>
      <c r="F413" t="s">
        <v>1004</v>
      </c>
      <c r="G413" t="s">
        <v>43</v>
      </c>
    </row>
    <row r="414" spans="1:8">
      <c r="A414" t="str">
        <f>HYPERLINK("#Clientes!A61","D12478")</f>
        <v>D12478</v>
      </c>
      <c r="B414" t="s">
        <v>1204</v>
      </c>
      <c r="C414" t="s">
        <v>1514</v>
      </c>
      <c r="D414" t="s">
        <v>1515</v>
      </c>
      <c r="E414" t="s">
        <v>1005</v>
      </c>
      <c r="F414" t="s">
        <v>1004</v>
      </c>
      <c r="G414" t="s">
        <v>43</v>
      </c>
    </row>
    <row r="415" spans="1:8">
      <c r="A415" t="str">
        <f>HYPERLINK("#Clientes!A62","D54165")</f>
        <v>D54165</v>
      </c>
      <c r="B415" t="s">
        <v>1196</v>
      </c>
      <c r="C415" t="s">
        <v>470</v>
      </c>
      <c r="D415" t="s">
        <v>1516</v>
      </c>
      <c r="E415" t="s">
        <v>1517</v>
      </c>
      <c r="F415">
        <v>3224701134</v>
      </c>
      <c r="G415" t="s">
        <v>43</v>
      </c>
    </row>
    <row r="416" spans="1:8">
      <c r="A416" t="str">
        <f>HYPERLINK("#Clientes!A62","D54165")</f>
        <v>D54165</v>
      </c>
      <c r="B416" t="s">
        <v>1199</v>
      </c>
      <c r="C416" t="s">
        <v>470</v>
      </c>
      <c r="D416" t="s">
        <v>1516</v>
      </c>
      <c r="E416" t="s">
        <v>1517</v>
      </c>
      <c r="F416">
        <v>3224701134</v>
      </c>
      <c r="G416" t="s">
        <v>43</v>
      </c>
    </row>
    <row r="417" spans="1:8">
      <c r="A417" t="str">
        <f>HYPERLINK("#Clientes!A62","D54165")</f>
        <v>D54165</v>
      </c>
      <c r="B417" t="s">
        <v>1200</v>
      </c>
      <c r="C417" t="s">
        <v>470</v>
      </c>
      <c r="D417" t="s">
        <v>1516</v>
      </c>
      <c r="E417" t="s">
        <v>1517</v>
      </c>
      <c r="F417">
        <v>3224701134</v>
      </c>
      <c r="G417" t="s">
        <v>43</v>
      </c>
    </row>
    <row r="418" spans="1:8">
      <c r="A418" t="str">
        <f>HYPERLINK("#Clientes!A62","D54165")</f>
        <v>D54165</v>
      </c>
      <c r="B418" t="s">
        <v>1201</v>
      </c>
      <c r="C418" t="s">
        <v>470</v>
      </c>
      <c r="D418" t="s">
        <v>1516</v>
      </c>
      <c r="E418" t="s">
        <v>1517</v>
      </c>
      <c r="F418">
        <v>3224701134</v>
      </c>
      <c r="G418" t="s">
        <v>43</v>
      </c>
    </row>
    <row r="419" spans="1:8">
      <c r="A419" t="str">
        <f>HYPERLINK("#Clientes!A62","D54165")</f>
        <v>D54165</v>
      </c>
      <c r="B419" t="s">
        <v>1202</v>
      </c>
      <c r="C419" t="s">
        <v>470</v>
      </c>
      <c r="D419" t="s">
        <v>1516</v>
      </c>
      <c r="E419" t="s">
        <v>474</v>
      </c>
      <c r="F419">
        <v>3224701134</v>
      </c>
      <c r="G419" t="s">
        <v>43</v>
      </c>
    </row>
    <row r="420" spans="1:8">
      <c r="A420" t="str">
        <f>HYPERLINK("#Clientes!A62","D54165")</f>
        <v>D54165</v>
      </c>
      <c r="B420" t="s">
        <v>1203</v>
      </c>
      <c r="C420" t="s">
        <v>470</v>
      </c>
      <c r="D420" t="s">
        <v>1516</v>
      </c>
      <c r="E420" t="s">
        <v>1517</v>
      </c>
      <c r="F420">
        <v>3224701134</v>
      </c>
      <c r="G420" t="s">
        <v>43</v>
      </c>
    </row>
    <row r="421" spans="1:8">
      <c r="A421" t="str">
        <f>HYPERLINK("#Clientes!A62","D54165")</f>
        <v>D54165</v>
      </c>
      <c r="B421" t="s">
        <v>1204</v>
      </c>
      <c r="C421" t="s">
        <v>470</v>
      </c>
      <c r="D421" t="s">
        <v>1516</v>
      </c>
      <c r="E421" t="s">
        <v>1517</v>
      </c>
      <c r="F421">
        <v>3224701134</v>
      </c>
      <c r="G421" t="s">
        <v>43</v>
      </c>
    </row>
    <row r="422" spans="1:8">
      <c r="A422" t="str">
        <f>HYPERLINK("#Clientes!A63","D19772")</f>
        <v>D19772</v>
      </c>
      <c r="B422" t="s">
        <v>1196</v>
      </c>
      <c r="C422" t="s">
        <v>1518</v>
      </c>
      <c r="D422" t="s">
        <v>976</v>
      </c>
      <c r="E422" t="s">
        <v>1519</v>
      </c>
      <c r="F422">
        <v>3124204273</v>
      </c>
      <c r="G422" t="s">
        <v>43</v>
      </c>
    </row>
    <row r="423" spans="1:8">
      <c r="A423" t="str">
        <f>HYPERLINK("#Clientes!A63","D19772")</f>
        <v>D19772</v>
      </c>
      <c r="B423" t="s">
        <v>1199</v>
      </c>
      <c r="C423" t="s">
        <v>1520</v>
      </c>
      <c r="D423" t="s">
        <v>1128</v>
      </c>
      <c r="E423" t="s">
        <v>1521</v>
      </c>
      <c r="F423">
        <v>3124204273</v>
      </c>
      <c r="G423" t="s">
        <v>53</v>
      </c>
    </row>
    <row r="424" spans="1:8">
      <c r="A424" t="str">
        <f>HYPERLINK("#Clientes!A63","D19772")</f>
        <v>D19772</v>
      </c>
      <c r="B424" t="s">
        <v>1200</v>
      </c>
      <c r="C424" t="s">
        <v>1518</v>
      </c>
      <c r="D424" t="s">
        <v>976</v>
      </c>
      <c r="E424" t="s">
        <v>1519</v>
      </c>
      <c r="F424">
        <v>3124204273</v>
      </c>
      <c r="G424" t="s">
        <v>43</v>
      </c>
    </row>
    <row r="425" spans="1:8">
      <c r="A425" t="str">
        <f>HYPERLINK("#Clientes!A63","D19772")</f>
        <v>D19772</v>
      </c>
      <c r="B425" t="s">
        <v>1201</v>
      </c>
      <c r="C425" t="s">
        <v>975</v>
      </c>
      <c r="D425" t="s">
        <v>1522</v>
      </c>
      <c r="E425" t="s">
        <v>1519</v>
      </c>
      <c r="F425">
        <v>3124204273</v>
      </c>
      <c r="G425" t="s">
        <v>43</v>
      </c>
    </row>
    <row r="426" spans="1:8">
      <c r="A426" t="str">
        <f>HYPERLINK("#Clientes!A63","D19772")</f>
        <v>D19772</v>
      </c>
      <c r="B426" t="s">
        <v>1202</v>
      </c>
      <c r="C426" t="s">
        <v>975</v>
      </c>
      <c r="D426" t="s">
        <v>976</v>
      </c>
      <c r="E426" t="s">
        <v>1519</v>
      </c>
      <c r="F426">
        <v>3124204273</v>
      </c>
      <c r="G426" t="s">
        <v>43</v>
      </c>
    </row>
    <row r="427" spans="1:8">
      <c r="A427" t="str">
        <f>HYPERLINK("#Clientes!A63","D19772")</f>
        <v>D19772</v>
      </c>
      <c r="B427" t="s">
        <v>1203</v>
      </c>
      <c r="C427" t="s">
        <v>975</v>
      </c>
      <c r="D427" t="s">
        <v>976</v>
      </c>
      <c r="E427" t="s">
        <v>1519</v>
      </c>
      <c r="F427">
        <v>3124204273</v>
      </c>
      <c r="G427" t="s">
        <v>43</v>
      </c>
    </row>
    <row r="428" spans="1:8">
      <c r="A428" t="str">
        <f>HYPERLINK("#Clientes!A63","D19772")</f>
        <v>D19772</v>
      </c>
      <c r="B428" t="s">
        <v>1204</v>
      </c>
      <c r="C428" t="s">
        <v>1518</v>
      </c>
      <c r="D428" t="s">
        <v>976</v>
      </c>
      <c r="E428" t="s">
        <v>1519</v>
      </c>
      <c r="F428">
        <v>3124204273</v>
      </c>
      <c r="G428" t="s">
        <v>43</v>
      </c>
    </row>
    <row r="429" spans="1:8">
      <c r="A429" t="str">
        <f>HYPERLINK("#Clientes!A64","D19920")</f>
        <v>D19920</v>
      </c>
      <c r="B429" t="s">
        <v>1196</v>
      </c>
      <c r="C429" t="s">
        <v>852</v>
      </c>
      <c r="D429" t="s">
        <v>1523</v>
      </c>
      <c r="E429" t="s">
        <v>1524</v>
      </c>
      <c r="F429">
        <v>3194084025</v>
      </c>
      <c r="G429" t="s">
        <v>43</v>
      </c>
    </row>
    <row r="430" spans="1:8">
      <c r="A430" t="str">
        <f>HYPERLINK("#Clientes!A64","D19920")</f>
        <v>D19920</v>
      </c>
      <c r="B430" t="s">
        <v>1199</v>
      </c>
      <c r="C430" t="s">
        <v>852</v>
      </c>
      <c r="D430" t="s">
        <v>1523</v>
      </c>
      <c r="E430" t="s">
        <v>1524</v>
      </c>
      <c r="F430">
        <v>3194084025</v>
      </c>
      <c r="G430" t="s">
        <v>43</v>
      </c>
    </row>
    <row r="431" spans="1:8">
      <c r="A431" t="str">
        <f>HYPERLINK("#Clientes!A64","D19920")</f>
        <v>D19920</v>
      </c>
      <c r="B431" t="s">
        <v>1200</v>
      </c>
      <c r="C431" t="s">
        <v>852</v>
      </c>
      <c r="D431" t="s">
        <v>1523</v>
      </c>
      <c r="E431" t="s">
        <v>1524</v>
      </c>
      <c r="F431">
        <v>3194084025</v>
      </c>
      <c r="G431" t="s">
        <v>43</v>
      </c>
    </row>
    <row r="432" spans="1:8">
      <c r="A432" t="str">
        <f>HYPERLINK("#Clientes!A64","D19920")</f>
        <v>D19920</v>
      </c>
      <c r="B432" t="s">
        <v>1201</v>
      </c>
      <c r="C432" t="s">
        <v>1525</v>
      </c>
      <c r="D432" t="s">
        <v>1526</v>
      </c>
      <c r="E432" t="s">
        <v>1527</v>
      </c>
      <c r="F432">
        <v>3133485128</v>
      </c>
      <c r="G432" t="s">
        <v>43</v>
      </c>
    </row>
    <row r="433" spans="1:8">
      <c r="A433" t="str">
        <f>HYPERLINK("#Clientes!A64","D19920")</f>
        <v>D19920</v>
      </c>
      <c r="B433" t="s">
        <v>1202</v>
      </c>
      <c r="C433" t="s">
        <v>1525</v>
      </c>
      <c r="D433" t="s">
        <v>1526</v>
      </c>
      <c r="E433" t="s">
        <v>1527</v>
      </c>
      <c r="F433">
        <v>3133485128</v>
      </c>
      <c r="G433" t="s">
        <v>43</v>
      </c>
    </row>
    <row r="434" spans="1:8">
      <c r="A434" t="str">
        <f>HYPERLINK("#Clientes!A64","D19920")</f>
        <v>D19920</v>
      </c>
      <c r="B434" t="s">
        <v>1203</v>
      </c>
      <c r="C434" t="s">
        <v>1525</v>
      </c>
      <c r="D434" t="s">
        <v>1526</v>
      </c>
      <c r="E434" t="s">
        <v>1527</v>
      </c>
      <c r="F434">
        <v>3133485128</v>
      </c>
      <c r="G434" t="s">
        <v>43</v>
      </c>
    </row>
    <row r="435" spans="1:8">
      <c r="A435" t="str">
        <f>HYPERLINK("#Clientes!A64","D19920")</f>
        <v>D19920</v>
      </c>
      <c r="B435" t="s">
        <v>1204</v>
      </c>
      <c r="C435" t="s">
        <v>852</v>
      </c>
      <c r="D435" t="s">
        <v>1523</v>
      </c>
      <c r="E435" t="s">
        <v>1524</v>
      </c>
      <c r="F435">
        <v>3194084025</v>
      </c>
      <c r="G435" t="s">
        <v>43</v>
      </c>
    </row>
    <row r="436" spans="1:8">
      <c r="A436" t="str">
        <f>HYPERLINK("#Clientes!A65","C51493")</f>
        <v>C51493</v>
      </c>
      <c r="B436" t="s">
        <v>1196</v>
      </c>
      <c r="C436" t="s">
        <v>1528</v>
      </c>
      <c r="D436" t="s">
        <v>1529</v>
      </c>
      <c r="E436" t="s">
        <v>1530</v>
      </c>
      <c r="F436">
        <v>3103394551</v>
      </c>
      <c r="G436" t="s">
        <v>43</v>
      </c>
    </row>
    <row r="437" spans="1:8">
      <c r="A437" t="str">
        <f>HYPERLINK("#Clientes!A65","C51493")</f>
        <v>C51493</v>
      </c>
      <c r="B437" t="s">
        <v>1199</v>
      </c>
      <c r="C437" t="s">
        <v>995</v>
      </c>
      <c r="D437" t="s">
        <v>1531</v>
      </c>
      <c r="E437" t="s">
        <v>495</v>
      </c>
      <c r="F437">
        <v>3044832310</v>
      </c>
      <c r="G437" t="s">
        <v>43</v>
      </c>
    </row>
    <row r="438" spans="1:8">
      <c r="A438" t="str">
        <f>HYPERLINK("#Clientes!A65","C51493")</f>
        <v>C51493</v>
      </c>
      <c r="B438" t="s">
        <v>1200</v>
      </c>
      <c r="C438" t="s">
        <v>1528</v>
      </c>
      <c r="D438" t="s">
        <v>1529</v>
      </c>
      <c r="E438" t="s">
        <v>1530</v>
      </c>
      <c r="F438">
        <v>3103394551</v>
      </c>
      <c r="G438" t="s">
        <v>43</v>
      </c>
    </row>
    <row r="439" spans="1:8">
      <c r="A439" t="str">
        <f>HYPERLINK("#Clientes!A65","C51493")</f>
        <v>C51493</v>
      </c>
      <c r="B439" t="s">
        <v>1201</v>
      </c>
      <c r="C439" t="s">
        <v>1528</v>
      </c>
      <c r="D439" t="s">
        <v>1529</v>
      </c>
      <c r="E439" t="s">
        <v>495</v>
      </c>
      <c r="F439">
        <v>3103394551</v>
      </c>
      <c r="G439" t="s">
        <v>43</v>
      </c>
    </row>
    <row r="440" spans="1:8">
      <c r="A440" t="str">
        <f>HYPERLINK("#Clientes!A65","C51493")</f>
        <v>C51493</v>
      </c>
      <c r="B440" t="s">
        <v>1202</v>
      </c>
      <c r="C440" t="s">
        <v>1528</v>
      </c>
      <c r="D440" t="s">
        <v>1529</v>
      </c>
      <c r="E440" t="s">
        <v>495</v>
      </c>
      <c r="F440">
        <v>3103394551</v>
      </c>
      <c r="G440" t="s">
        <v>43</v>
      </c>
    </row>
    <row r="441" spans="1:8">
      <c r="A441" t="str">
        <f>HYPERLINK("#Clientes!A65","C51493")</f>
        <v>C51493</v>
      </c>
      <c r="B441" t="s">
        <v>1203</v>
      </c>
      <c r="C441" t="s">
        <v>1528</v>
      </c>
      <c r="D441" t="s">
        <v>1529</v>
      </c>
      <c r="E441" t="s">
        <v>495</v>
      </c>
      <c r="F441">
        <v>3103394551</v>
      </c>
      <c r="G441" t="s">
        <v>43</v>
      </c>
    </row>
    <row r="442" spans="1:8">
      <c r="A442" t="str">
        <f>HYPERLINK("#Clientes!A65","C51493")</f>
        <v>C51493</v>
      </c>
      <c r="B442" t="s">
        <v>1204</v>
      </c>
      <c r="C442" t="s">
        <v>317</v>
      </c>
      <c r="D442" t="s">
        <v>1532</v>
      </c>
      <c r="E442" t="s">
        <v>495</v>
      </c>
      <c r="F442">
        <v>3196614376</v>
      </c>
      <c r="G442" t="s">
        <v>43</v>
      </c>
    </row>
    <row r="443" spans="1:8">
      <c r="A443" t="str">
        <f>HYPERLINK("#Clientes!A66","JAIDAV")</f>
        <v>JAIDAV</v>
      </c>
      <c r="B443" t="s">
        <v>1196</v>
      </c>
      <c r="C443" t="s">
        <v>1533</v>
      </c>
      <c r="D443" t="s">
        <v>500</v>
      </c>
      <c r="E443" t="s">
        <v>502</v>
      </c>
      <c r="F443">
        <v>3127098817</v>
      </c>
      <c r="G443" t="s">
        <v>43</v>
      </c>
    </row>
    <row r="444" spans="1:8">
      <c r="A444" t="str">
        <f>HYPERLINK("#Clientes!A66","JAIDAV")</f>
        <v>JAIDAV</v>
      </c>
      <c r="B444" t="s">
        <v>1199</v>
      </c>
      <c r="C444" t="s">
        <v>1533</v>
      </c>
      <c r="D444" t="s">
        <v>500</v>
      </c>
      <c r="E444" t="s">
        <v>502</v>
      </c>
      <c r="F444">
        <v>3127098817</v>
      </c>
      <c r="G444" t="s">
        <v>43</v>
      </c>
    </row>
    <row r="445" spans="1:8">
      <c r="A445" t="str">
        <f>HYPERLINK("#Clientes!A66","JAIDAV")</f>
        <v>JAIDAV</v>
      </c>
      <c r="B445" t="s">
        <v>1200</v>
      </c>
      <c r="C445" t="s">
        <v>1533</v>
      </c>
      <c r="D445" t="s">
        <v>500</v>
      </c>
      <c r="E445" t="s">
        <v>502</v>
      </c>
      <c r="F445">
        <v>3127098817</v>
      </c>
      <c r="G445" t="s">
        <v>43</v>
      </c>
    </row>
    <row r="446" spans="1:8">
      <c r="A446" t="str">
        <f>HYPERLINK("#Clientes!A66","JAIDAV")</f>
        <v>JAIDAV</v>
      </c>
      <c r="B446" t="s">
        <v>1201</v>
      </c>
      <c r="C446" t="s">
        <v>1533</v>
      </c>
      <c r="D446" t="s">
        <v>500</v>
      </c>
      <c r="E446" t="s">
        <v>502</v>
      </c>
      <c r="F446">
        <v>3127098817</v>
      </c>
      <c r="G446" t="s">
        <v>43</v>
      </c>
    </row>
    <row r="447" spans="1:8">
      <c r="A447" t="str">
        <f>HYPERLINK("#Clientes!A66","JAIDAV")</f>
        <v>JAIDAV</v>
      </c>
      <c r="B447" t="s">
        <v>1202</v>
      </c>
      <c r="C447" t="s">
        <v>1533</v>
      </c>
      <c r="D447" t="s">
        <v>500</v>
      </c>
      <c r="E447" t="s">
        <v>502</v>
      </c>
      <c r="F447">
        <v>3127098817</v>
      </c>
      <c r="G447" t="s">
        <v>43</v>
      </c>
    </row>
    <row r="448" spans="1:8">
      <c r="A448" t="str">
        <f>HYPERLINK("#Clientes!A66","JAIDAV")</f>
        <v>JAIDAV</v>
      </c>
      <c r="B448" t="s">
        <v>1203</v>
      </c>
      <c r="C448" t="s">
        <v>1533</v>
      </c>
      <c r="D448" t="s">
        <v>500</v>
      </c>
      <c r="E448" t="s">
        <v>502</v>
      </c>
      <c r="F448">
        <v>3127098817</v>
      </c>
      <c r="G448" t="s">
        <v>43</v>
      </c>
    </row>
    <row r="449" spans="1:8">
      <c r="A449" t="str">
        <f>HYPERLINK("#Clientes!A66","JAIDAV")</f>
        <v>JAIDAV</v>
      </c>
      <c r="B449" t="s">
        <v>1204</v>
      </c>
      <c r="C449" t="s">
        <v>1533</v>
      </c>
      <c r="D449" t="s">
        <v>500</v>
      </c>
      <c r="E449" t="s">
        <v>502</v>
      </c>
      <c r="F449">
        <v>3127098817</v>
      </c>
      <c r="G449" t="s">
        <v>43</v>
      </c>
    </row>
    <row r="450" spans="1:8">
      <c r="A450" t="str">
        <f>HYPERLINK("#Clientes!A67","D20472")</f>
        <v>D20472</v>
      </c>
      <c r="B450" t="s">
        <v>1196</v>
      </c>
      <c r="C450" t="s">
        <v>1534</v>
      </c>
      <c r="D450" t="s">
        <v>288</v>
      </c>
      <c r="E450" t="s">
        <v>1535</v>
      </c>
      <c r="F450">
        <v>3108776917</v>
      </c>
      <c r="G450" t="s">
        <v>43</v>
      </c>
    </row>
    <row r="451" spans="1:8">
      <c r="A451" t="str">
        <f>HYPERLINK("#Clientes!A67","D20472")</f>
        <v>D20472</v>
      </c>
      <c r="B451" t="s">
        <v>1199</v>
      </c>
      <c r="C451" t="s">
        <v>1536</v>
      </c>
      <c r="D451" t="s">
        <v>1537</v>
      </c>
      <c r="E451" t="s">
        <v>1538</v>
      </c>
      <c r="F451">
        <v>3143678492</v>
      </c>
      <c r="G451" t="s">
        <v>43</v>
      </c>
    </row>
    <row r="452" spans="1:8">
      <c r="A452" t="str">
        <f>HYPERLINK("#Clientes!A67","D20472")</f>
        <v>D20472</v>
      </c>
      <c r="B452" t="s">
        <v>1200</v>
      </c>
      <c r="C452" t="s">
        <v>1536</v>
      </c>
      <c r="D452" t="s">
        <v>1537</v>
      </c>
      <c r="E452" t="s">
        <v>1538</v>
      </c>
      <c r="F452">
        <v>3143678492</v>
      </c>
      <c r="G452" t="s">
        <v>43</v>
      </c>
    </row>
    <row r="453" spans="1:8">
      <c r="A453" t="str">
        <f>HYPERLINK("#Clientes!A67","D20472")</f>
        <v>D20472</v>
      </c>
      <c r="B453" t="s">
        <v>1201</v>
      </c>
      <c r="C453" t="s">
        <v>1534</v>
      </c>
      <c r="D453" t="s">
        <v>288</v>
      </c>
      <c r="E453" t="s">
        <v>1535</v>
      </c>
      <c r="F453">
        <v>3108776917</v>
      </c>
      <c r="G453" t="s">
        <v>43</v>
      </c>
    </row>
    <row r="454" spans="1:8">
      <c r="A454" t="str">
        <f>HYPERLINK("#Clientes!A67","D20472")</f>
        <v>D20472</v>
      </c>
      <c r="B454" t="s">
        <v>1202</v>
      </c>
      <c r="C454" t="s">
        <v>1534</v>
      </c>
      <c r="D454" t="s">
        <v>288</v>
      </c>
      <c r="E454" t="s">
        <v>1535</v>
      </c>
      <c r="F454">
        <v>3108776917</v>
      </c>
      <c r="G454" t="s">
        <v>43</v>
      </c>
    </row>
    <row r="455" spans="1:8">
      <c r="A455" t="str">
        <f>HYPERLINK("#Clientes!A67","D20472")</f>
        <v>D20472</v>
      </c>
      <c r="B455" t="s">
        <v>1203</v>
      </c>
      <c r="C455" t="s">
        <v>1534</v>
      </c>
      <c r="D455" t="s">
        <v>288</v>
      </c>
      <c r="E455" t="s">
        <v>1535</v>
      </c>
      <c r="F455">
        <v>3108776917</v>
      </c>
      <c r="G455" t="s">
        <v>43</v>
      </c>
    </row>
    <row r="456" spans="1:8">
      <c r="A456" t="str">
        <f>HYPERLINK("#Clientes!A67","D20472")</f>
        <v>D20472</v>
      </c>
      <c r="B456" t="s">
        <v>1204</v>
      </c>
      <c r="C456" t="s">
        <v>1536</v>
      </c>
      <c r="D456" t="s">
        <v>1537</v>
      </c>
      <c r="E456" t="s">
        <v>1538</v>
      </c>
      <c r="F456">
        <v>3143678492</v>
      </c>
      <c r="G456" t="s">
        <v>43</v>
      </c>
    </row>
    <row r="457" spans="1:8">
      <c r="A457" t="str">
        <f>HYPERLINK("#Clientes!A68","D16840")</f>
        <v>D16840</v>
      </c>
      <c r="B457" t="s">
        <v>1196</v>
      </c>
      <c r="C457" t="s">
        <v>511</v>
      </c>
      <c r="D457" t="s">
        <v>512</v>
      </c>
      <c r="E457" t="s">
        <v>1539</v>
      </c>
      <c r="F457">
        <v>3168212387</v>
      </c>
      <c r="G457" t="s">
        <v>43</v>
      </c>
    </row>
    <row r="458" spans="1:8">
      <c r="A458" t="str">
        <f>HYPERLINK("#Clientes!A68","D16840")</f>
        <v>D16840</v>
      </c>
      <c r="B458" t="s">
        <v>1199</v>
      </c>
      <c r="C458" t="s">
        <v>1135</v>
      </c>
      <c r="D458" t="s">
        <v>1540</v>
      </c>
      <c r="E458" t="s">
        <v>1541</v>
      </c>
      <c r="F458">
        <v>3182885046</v>
      </c>
      <c r="G458" t="s">
        <v>43</v>
      </c>
    </row>
    <row r="459" spans="1:8">
      <c r="A459" t="str">
        <f>HYPERLINK("#Clientes!A68","D16840")</f>
        <v>D16840</v>
      </c>
      <c r="B459" t="s">
        <v>1200</v>
      </c>
      <c r="C459" t="s">
        <v>514</v>
      </c>
      <c r="D459" t="s">
        <v>514</v>
      </c>
      <c r="E459" t="s">
        <v>516</v>
      </c>
      <c r="F459">
        <v>3246829500</v>
      </c>
      <c r="G459" t="s">
        <v>43</v>
      </c>
    </row>
    <row r="460" spans="1:8">
      <c r="A460" t="str">
        <f>HYPERLINK("#Clientes!A68","D16840")</f>
        <v>D16840</v>
      </c>
      <c r="B460" t="s">
        <v>1201</v>
      </c>
      <c r="C460" t="s">
        <v>511</v>
      </c>
      <c r="D460" t="s">
        <v>512</v>
      </c>
      <c r="E460" t="s">
        <v>516</v>
      </c>
      <c r="F460">
        <v>3246829500</v>
      </c>
      <c r="G460" t="s">
        <v>43</v>
      </c>
    </row>
    <row r="461" spans="1:8">
      <c r="A461" t="str">
        <f>HYPERLINK("#Clientes!A68","D16840")</f>
        <v>D16840</v>
      </c>
      <c r="B461" t="s">
        <v>1202</v>
      </c>
      <c r="C461" t="s">
        <v>511</v>
      </c>
      <c r="D461" t="s">
        <v>512</v>
      </c>
      <c r="E461" t="s">
        <v>516</v>
      </c>
      <c r="F461">
        <v>3246829500</v>
      </c>
      <c r="G461" t="s">
        <v>43</v>
      </c>
    </row>
    <row r="462" spans="1:8">
      <c r="A462" t="str">
        <f>HYPERLINK("#Clientes!A68","D16840")</f>
        <v>D16840</v>
      </c>
      <c r="B462" t="s">
        <v>1203</v>
      </c>
      <c r="C462" t="s">
        <v>511</v>
      </c>
      <c r="D462" t="s">
        <v>512</v>
      </c>
      <c r="E462" t="s">
        <v>516</v>
      </c>
      <c r="F462">
        <v>3246829500</v>
      </c>
      <c r="G462" t="s">
        <v>43</v>
      </c>
    </row>
    <row r="463" spans="1:8">
      <c r="A463" t="str">
        <f>HYPERLINK("#Clientes!A68","D16840")</f>
        <v>D16840</v>
      </c>
      <c r="B463" t="s">
        <v>1204</v>
      </c>
      <c r="C463" t="s">
        <v>1135</v>
      </c>
      <c r="D463" t="s">
        <v>333</v>
      </c>
      <c r="E463" t="s">
        <v>516</v>
      </c>
      <c r="F463">
        <v>3182885046</v>
      </c>
      <c r="G463" t="s">
        <v>43</v>
      </c>
    </row>
    <row r="464" spans="1:8">
      <c r="A464" t="str">
        <f>HYPERLINK("#Clientes!A69","Edisson Martínez")</f>
        <v>Edisson Martínez</v>
      </c>
      <c r="B464" t="s">
        <v>1196</v>
      </c>
      <c r="C464" t="s">
        <v>1542</v>
      </c>
      <c r="D464" t="s">
        <v>1543</v>
      </c>
      <c r="E464" t="s">
        <v>522</v>
      </c>
      <c r="F464">
        <v>3154531943</v>
      </c>
      <c r="G464" t="s">
        <v>43</v>
      </c>
    </row>
    <row r="465" spans="1:8">
      <c r="A465" t="str">
        <f>HYPERLINK("#Clientes!A69","Edisson Martínez")</f>
        <v>Edisson Martínez</v>
      </c>
      <c r="B465" t="s">
        <v>1199</v>
      </c>
      <c r="C465" t="s">
        <v>1542</v>
      </c>
      <c r="D465" t="s">
        <v>1543</v>
      </c>
      <c r="E465" t="s">
        <v>522</v>
      </c>
      <c r="F465">
        <v>3154531943</v>
      </c>
      <c r="G465" t="s">
        <v>43</v>
      </c>
    </row>
    <row r="466" spans="1:8">
      <c r="A466" t="str">
        <f>HYPERLINK("#Clientes!A69","Edisson Martínez")</f>
        <v>Edisson Martínez</v>
      </c>
      <c r="B466" t="s">
        <v>1200</v>
      </c>
      <c r="C466" t="s">
        <v>1542</v>
      </c>
      <c r="D466" t="s">
        <v>1543</v>
      </c>
      <c r="E466" t="s">
        <v>522</v>
      </c>
      <c r="F466">
        <v>3154531943</v>
      </c>
      <c r="G466" t="s">
        <v>43</v>
      </c>
    </row>
    <row r="467" spans="1:8">
      <c r="A467" t="str">
        <f>HYPERLINK("#Clientes!A69","Edisson Martínez")</f>
        <v>Edisson Martínez</v>
      </c>
      <c r="B467" t="s">
        <v>1201</v>
      </c>
      <c r="C467" t="s">
        <v>1542</v>
      </c>
      <c r="D467" t="s">
        <v>1543</v>
      </c>
      <c r="E467" t="s">
        <v>522</v>
      </c>
      <c r="F467">
        <v>3154531943</v>
      </c>
      <c r="G467" t="s">
        <v>43</v>
      </c>
    </row>
    <row r="468" spans="1:8">
      <c r="A468" t="str">
        <f>HYPERLINK("#Clientes!A69","Edisson Martínez")</f>
        <v>Edisson Martínez</v>
      </c>
      <c r="B468" t="s">
        <v>1202</v>
      </c>
      <c r="C468" t="s">
        <v>1542</v>
      </c>
      <c r="D468" t="s">
        <v>1543</v>
      </c>
      <c r="E468" t="s">
        <v>522</v>
      </c>
      <c r="F468">
        <v>3154531943</v>
      </c>
      <c r="G468" t="s">
        <v>43</v>
      </c>
    </row>
    <row r="469" spans="1:8">
      <c r="A469" t="str">
        <f>HYPERLINK("#Clientes!A69","Edisson Martínez")</f>
        <v>Edisson Martínez</v>
      </c>
      <c r="B469" t="s">
        <v>1203</v>
      </c>
      <c r="C469" t="s">
        <v>1542</v>
      </c>
      <c r="D469" t="s">
        <v>1543</v>
      </c>
      <c r="E469" t="s">
        <v>522</v>
      </c>
      <c r="F469">
        <v>3154531943</v>
      </c>
      <c r="G469" t="s">
        <v>43</v>
      </c>
    </row>
    <row r="470" spans="1:8">
      <c r="A470" t="str">
        <f>HYPERLINK("#Clientes!A69","Edisson Martínez")</f>
        <v>Edisson Martínez</v>
      </c>
      <c r="B470" t="s">
        <v>1204</v>
      </c>
      <c r="C470" t="s">
        <v>1542</v>
      </c>
      <c r="D470" t="s">
        <v>1543</v>
      </c>
      <c r="E470" t="s">
        <v>522</v>
      </c>
      <c r="F470">
        <v>3154531943</v>
      </c>
      <c r="G470" t="s">
        <v>43</v>
      </c>
    </row>
    <row r="471" spans="1:8">
      <c r="A471" t="str">
        <f>HYPERLINK("#Clientes!A70","D20912")</f>
        <v>D20912</v>
      </c>
      <c r="B471" t="s">
        <v>1196</v>
      </c>
      <c r="C471" t="s">
        <v>1544</v>
      </c>
      <c r="D471" t="s">
        <v>1545</v>
      </c>
      <c r="E471" t="s">
        <v>998</v>
      </c>
      <c r="F471">
        <v>3122175526</v>
      </c>
      <c r="G471" t="s">
        <v>43</v>
      </c>
    </row>
    <row r="472" spans="1:8">
      <c r="A472" t="str">
        <f>HYPERLINK("#Clientes!A70","D20912")</f>
        <v>D20912</v>
      </c>
      <c r="B472" t="s">
        <v>1199</v>
      </c>
      <c r="C472" t="s">
        <v>1544</v>
      </c>
      <c r="D472" t="s">
        <v>1545</v>
      </c>
      <c r="E472" t="s">
        <v>998</v>
      </c>
      <c r="F472">
        <v>3122175526</v>
      </c>
      <c r="G472" t="s">
        <v>43</v>
      </c>
    </row>
    <row r="473" spans="1:8">
      <c r="A473" t="str">
        <f>HYPERLINK("#Clientes!A70","D20912")</f>
        <v>D20912</v>
      </c>
      <c r="B473" t="s">
        <v>1200</v>
      </c>
      <c r="C473" t="s">
        <v>1544</v>
      </c>
      <c r="D473" t="s">
        <v>1545</v>
      </c>
      <c r="E473" t="s">
        <v>998</v>
      </c>
      <c r="F473">
        <v>3122175526</v>
      </c>
      <c r="G473" t="s">
        <v>43</v>
      </c>
    </row>
    <row r="474" spans="1:8">
      <c r="A474" t="str">
        <f>HYPERLINK("#Clientes!A70","D20912")</f>
        <v>D20912</v>
      </c>
      <c r="B474" t="s">
        <v>1201</v>
      </c>
      <c r="C474" t="s">
        <v>1544</v>
      </c>
      <c r="D474" t="s">
        <v>1545</v>
      </c>
      <c r="E474" t="s">
        <v>998</v>
      </c>
      <c r="F474">
        <v>3122175526</v>
      </c>
      <c r="G474" t="s">
        <v>43</v>
      </c>
    </row>
    <row r="475" spans="1:8">
      <c r="A475" t="str">
        <f>HYPERLINK("#Clientes!A70","D20912")</f>
        <v>D20912</v>
      </c>
      <c r="B475" t="s">
        <v>1202</v>
      </c>
      <c r="C475" t="s">
        <v>1544</v>
      </c>
      <c r="D475" t="s">
        <v>1545</v>
      </c>
      <c r="E475" t="s">
        <v>998</v>
      </c>
      <c r="F475">
        <v>3122175526</v>
      </c>
      <c r="G475" t="s">
        <v>43</v>
      </c>
    </row>
    <row r="476" spans="1:8">
      <c r="A476" t="str">
        <f>HYPERLINK("#Clientes!A70","D20912")</f>
        <v>D20912</v>
      </c>
      <c r="B476" t="s">
        <v>1203</v>
      </c>
      <c r="C476" t="s">
        <v>1544</v>
      </c>
      <c r="D476" t="s">
        <v>1545</v>
      </c>
      <c r="E476" t="s">
        <v>998</v>
      </c>
      <c r="F476">
        <v>3122175526</v>
      </c>
      <c r="G476" t="s">
        <v>43</v>
      </c>
    </row>
    <row r="477" spans="1:8">
      <c r="A477" t="str">
        <f>HYPERLINK("#Clientes!A70","D20912")</f>
        <v>D20912</v>
      </c>
      <c r="B477" t="s">
        <v>1204</v>
      </c>
      <c r="C477" t="s">
        <v>1544</v>
      </c>
      <c r="D477" t="s">
        <v>1545</v>
      </c>
      <c r="E477" t="s">
        <v>998</v>
      </c>
      <c r="F477">
        <v>3122175526</v>
      </c>
      <c r="G477" t="s">
        <v>43</v>
      </c>
    </row>
    <row r="478" spans="1:8">
      <c r="A478" t="str">
        <f>HYPERLINK("#Clientes!A71","D20304")</f>
        <v>D20304</v>
      </c>
      <c r="B478" t="s">
        <v>1196</v>
      </c>
      <c r="C478" t="s">
        <v>533</v>
      </c>
      <c r="D478" t="s">
        <v>534</v>
      </c>
      <c r="E478" t="s">
        <v>536</v>
      </c>
      <c r="F478">
        <v>3105720621</v>
      </c>
      <c r="G478" t="s">
        <v>43</v>
      </c>
    </row>
    <row r="479" spans="1:8">
      <c r="A479" t="str">
        <f>HYPERLINK("#Clientes!A71","D20304")</f>
        <v>D20304</v>
      </c>
      <c r="B479" t="s">
        <v>1199</v>
      </c>
      <c r="C479" t="s">
        <v>533</v>
      </c>
      <c r="D479" t="s">
        <v>534</v>
      </c>
      <c r="E479" t="s">
        <v>536</v>
      </c>
      <c r="F479">
        <v>3105720621</v>
      </c>
      <c r="G479" t="s">
        <v>43</v>
      </c>
    </row>
    <row r="480" spans="1:8">
      <c r="A480" t="str">
        <f>HYPERLINK("#Clientes!A71","D20304")</f>
        <v>D20304</v>
      </c>
      <c r="B480" t="s">
        <v>1200</v>
      </c>
      <c r="C480" t="s">
        <v>533</v>
      </c>
      <c r="D480" t="s">
        <v>534</v>
      </c>
      <c r="E480" t="s">
        <v>536</v>
      </c>
      <c r="F480">
        <v>3105720621</v>
      </c>
      <c r="G480" t="s">
        <v>43</v>
      </c>
    </row>
    <row r="481" spans="1:8">
      <c r="A481" t="str">
        <f>HYPERLINK("#Clientes!A71","D20304")</f>
        <v>D20304</v>
      </c>
      <c r="B481" t="s">
        <v>1201</v>
      </c>
      <c r="C481" t="s">
        <v>533</v>
      </c>
      <c r="D481" t="s">
        <v>534</v>
      </c>
      <c r="E481" t="s">
        <v>536</v>
      </c>
      <c r="F481">
        <v>3105720621</v>
      </c>
      <c r="G481" t="s">
        <v>43</v>
      </c>
    </row>
    <row r="482" spans="1:8">
      <c r="A482" t="str">
        <f>HYPERLINK("#Clientes!A71","D20304")</f>
        <v>D20304</v>
      </c>
      <c r="B482" t="s">
        <v>1202</v>
      </c>
      <c r="C482" t="s">
        <v>533</v>
      </c>
      <c r="D482" t="s">
        <v>534</v>
      </c>
      <c r="E482" t="s">
        <v>536</v>
      </c>
      <c r="F482">
        <v>3105720621</v>
      </c>
      <c r="G482" t="s">
        <v>43</v>
      </c>
    </row>
    <row r="483" spans="1:8">
      <c r="A483" t="str">
        <f>HYPERLINK("#Clientes!A71","D20304")</f>
        <v>D20304</v>
      </c>
      <c r="B483" t="s">
        <v>1203</v>
      </c>
      <c r="C483" t="s">
        <v>533</v>
      </c>
      <c r="D483" t="s">
        <v>534</v>
      </c>
      <c r="E483" t="s">
        <v>536</v>
      </c>
      <c r="F483">
        <v>3105720621</v>
      </c>
      <c r="G483" t="s">
        <v>43</v>
      </c>
    </row>
    <row r="484" spans="1:8">
      <c r="A484" t="str">
        <f>HYPERLINK("#Clientes!A71","D20304")</f>
        <v>D20304</v>
      </c>
      <c r="B484" t="s">
        <v>1204</v>
      </c>
      <c r="C484" t="s">
        <v>533</v>
      </c>
      <c r="D484" t="s">
        <v>534</v>
      </c>
      <c r="E484" t="s">
        <v>536</v>
      </c>
      <c r="F484">
        <v>3105720621</v>
      </c>
      <c r="G484" t="s">
        <v>43</v>
      </c>
    </row>
    <row r="485" spans="1:8">
      <c r="A485" t="str">
        <f>HYPERLINK("#Clientes!A72","C09485")</f>
        <v>C09485</v>
      </c>
      <c r="B485" t="s">
        <v>1196</v>
      </c>
      <c r="C485" t="s">
        <v>1546</v>
      </c>
      <c r="D485" t="s">
        <v>1547</v>
      </c>
      <c r="E485" t="s">
        <v>1548</v>
      </c>
      <c r="F485">
        <v>3132117288</v>
      </c>
      <c r="G485" t="s">
        <v>43</v>
      </c>
    </row>
    <row r="486" spans="1:8">
      <c r="A486" t="str">
        <f>HYPERLINK("#Clientes!A72","C09485")</f>
        <v>C09485</v>
      </c>
      <c r="B486" t="s">
        <v>1199</v>
      </c>
      <c r="C486" t="s">
        <v>1549</v>
      </c>
      <c r="D486" t="s">
        <v>970</v>
      </c>
      <c r="E486" t="s">
        <v>1550</v>
      </c>
      <c r="F486">
        <v>3123961596</v>
      </c>
      <c r="G486" t="s">
        <v>43</v>
      </c>
    </row>
    <row r="487" spans="1:8">
      <c r="A487" t="str">
        <f>HYPERLINK("#Clientes!A72","C09485")</f>
        <v>C09485</v>
      </c>
      <c r="B487" t="s">
        <v>1200</v>
      </c>
      <c r="C487" t="s">
        <v>1549</v>
      </c>
      <c r="D487" t="s">
        <v>970</v>
      </c>
      <c r="E487" t="s">
        <v>1550</v>
      </c>
      <c r="F487">
        <v>3123961596</v>
      </c>
      <c r="G487" t="s">
        <v>43</v>
      </c>
    </row>
    <row r="488" spans="1:8">
      <c r="A488" t="str">
        <f>HYPERLINK("#Clientes!A72","C09485")</f>
        <v>C09485</v>
      </c>
      <c r="B488" t="s">
        <v>1201</v>
      </c>
      <c r="C488" t="s">
        <v>1546</v>
      </c>
      <c r="D488" t="s">
        <v>1547</v>
      </c>
      <c r="E488" t="s">
        <v>1548</v>
      </c>
      <c r="F488">
        <v>3132117288</v>
      </c>
      <c r="G488" t="s">
        <v>43</v>
      </c>
    </row>
    <row r="489" spans="1:8">
      <c r="A489" t="str">
        <f>HYPERLINK("#Clientes!A72","C09485")</f>
        <v>C09485</v>
      </c>
      <c r="B489" t="s">
        <v>1202</v>
      </c>
      <c r="C489" t="s">
        <v>1549</v>
      </c>
      <c r="D489" t="s">
        <v>970</v>
      </c>
      <c r="E489" t="s">
        <v>1550</v>
      </c>
      <c r="F489">
        <v>3123961596</v>
      </c>
      <c r="G489" t="s">
        <v>43</v>
      </c>
    </row>
    <row r="490" spans="1:8">
      <c r="A490" t="str">
        <f>HYPERLINK("#Clientes!A72","C09485")</f>
        <v>C09485</v>
      </c>
      <c r="B490" t="s">
        <v>1203</v>
      </c>
      <c r="C490" t="s">
        <v>1546</v>
      </c>
      <c r="D490" t="s">
        <v>1547</v>
      </c>
      <c r="E490" t="s">
        <v>1548</v>
      </c>
      <c r="F490">
        <v>3132117288</v>
      </c>
      <c r="G490" t="s">
        <v>43</v>
      </c>
    </row>
    <row r="491" spans="1:8">
      <c r="A491" t="str">
        <f>HYPERLINK("#Clientes!A72","C09485")</f>
        <v>C09485</v>
      </c>
      <c r="B491" t="s">
        <v>1204</v>
      </c>
      <c r="C491" t="s">
        <v>1549</v>
      </c>
      <c r="D491" t="s">
        <v>970</v>
      </c>
      <c r="E491" t="s">
        <v>1550</v>
      </c>
      <c r="F491">
        <v>3123961596</v>
      </c>
      <c r="G491" t="s">
        <v>43</v>
      </c>
    </row>
    <row r="492" spans="1:8">
      <c r="A492" t="str">
        <f>HYPERLINK("#Clientes!A73","Bukz")</f>
        <v>Bukz</v>
      </c>
      <c r="B492" t="s">
        <v>1196</v>
      </c>
      <c r="C492" t="s">
        <v>1551</v>
      </c>
      <c r="D492" t="s">
        <v>1165</v>
      </c>
      <c r="E492" t="s">
        <v>1552</v>
      </c>
      <c r="F492">
        <v>3002215993</v>
      </c>
      <c r="G492" t="s">
        <v>43</v>
      </c>
    </row>
    <row r="493" spans="1:8">
      <c r="A493" t="str">
        <f>HYPERLINK("#Clientes!A73","Bukz")</f>
        <v>Bukz</v>
      </c>
      <c r="B493" t="s">
        <v>1199</v>
      </c>
      <c r="C493" t="s">
        <v>1553</v>
      </c>
      <c r="D493" t="s">
        <v>1554</v>
      </c>
      <c r="E493" t="s">
        <v>1555</v>
      </c>
      <c r="F493">
        <v>3054062456</v>
      </c>
      <c r="G493" t="s">
        <v>43</v>
      </c>
    </row>
    <row r="494" spans="1:8">
      <c r="A494" t="str">
        <f>HYPERLINK("#Clientes!A73","Bukz")</f>
        <v>Bukz</v>
      </c>
      <c r="B494" t="s">
        <v>1200</v>
      </c>
      <c r="C494" t="s">
        <v>1551</v>
      </c>
      <c r="D494" t="s">
        <v>1165</v>
      </c>
      <c r="E494" t="s">
        <v>1552</v>
      </c>
      <c r="F494">
        <v>3002215993</v>
      </c>
      <c r="G494" t="s">
        <v>43</v>
      </c>
    </row>
    <row r="495" spans="1:8">
      <c r="A495" t="str">
        <f>HYPERLINK("#Clientes!A73","Bukz")</f>
        <v>Bukz</v>
      </c>
      <c r="B495" t="s">
        <v>1201</v>
      </c>
      <c r="C495" t="s">
        <v>1376</v>
      </c>
      <c r="D495" t="s">
        <v>1377</v>
      </c>
      <c r="E495" t="s">
        <v>1378</v>
      </c>
      <c r="F495">
        <v>3246436218</v>
      </c>
      <c r="G495" t="s">
        <v>53</v>
      </c>
    </row>
    <row r="496" spans="1:8">
      <c r="A496" t="str">
        <f>HYPERLINK("#Clientes!A73","Bukz")</f>
        <v>Bukz</v>
      </c>
      <c r="B496" t="s">
        <v>1202</v>
      </c>
      <c r="C496" t="s">
        <v>1376</v>
      </c>
      <c r="D496" t="s">
        <v>1377</v>
      </c>
      <c r="E496" t="s">
        <v>1556</v>
      </c>
      <c r="F496">
        <v>3246436218</v>
      </c>
      <c r="G496" t="s">
        <v>53</v>
      </c>
    </row>
    <row r="497" spans="1:8">
      <c r="A497" t="str">
        <f>HYPERLINK("#Clientes!A73","Bukz")</f>
        <v>Bukz</v>
      </c>
      <c r="B497" t="s">
        <v>1203</v>
      </c>
      <c r="C497" t="s">
        <v>1376</v>
      </c>
      <c r="D497" t="s">
        <v>1377</v>
      </c>
      <c r="E497" t="s">
        <v>1378</v>
      </c>
      <c r="F497">
        <v>3246436218</v>
      </c>
      <c r="G497" t="s">
        <v>53</v>
      </c>
    </row>
    <row r="498" spans="1:8">
      <c r="A498" t="str">
        <f>HYPERLINK("#Clientes!A73","Bukz")</f>
        <v>Bukz</v>
      </c>
      <c r="B498" t="s">
        <v>1204</v>
      </c>
      <c r="C498" t="s">
        <v>1551</v>
      </c>
      <c r="D498" t="s">
        <v>1165</v>
      </c>
      <c r="E498" t="s">
        <v>1552</v>
      </c>
      <c r="F498">
        <v>3002215993</v>
      </c>
      <c r="G498" t="s">
        <v>43</v>
      </c>
    </row>
    <row r="499" spans="1:8">
      <c r="A499" t="str">
        <f>HYPERLINK("#Clientes!A74","Amalia Zambrano")</f>
        <v>Amalia Zambrano</v>
      </c>
      <c r="B499" t="s">
        <v>1196</v>
      </c>
      <c r="C499" t="s">
        <v>549</v>
      </c>
      <c r="D499" t="s">
        <v>550</v>
      </c>
      <c r="E499" t="s">
        <v>1557</v>
      </c>
      <c r="F499">
        <v>3002331335</v>
      </c>
      <c r="G499" t="s">
        <v>43</v>
      </c>
    </row>
    <row r="500" spans="1:8">
      <c r="A500" t="str">
        <f>HYPERLINK("#Clientes!A74","Amalia Zambrano")</f>
        <v>Amalia Zambrano</v>
      </c>
      <c r="B500" t="s">
        <v>1199</v>
      </c>
      <c r="C500" t="s">
        <v>549</v>
      </c>
      <c r="D500" t="s">
        <v>550</v>
      </c>
      <c r="E500" t="s">
        <v>1557</v>
      </c>
      <c r="F500">
        <v>3002331335</v>
      </c>
      <c r="G500" t="s">
        <v>43</v>
      </c>
    </row>
    <row r="501" spans="1:8">
      <c r="A501" t="str">
        <f>HYPERLINK("#Clientes!A74","Amalia Zambrano")</f>
        <v>Amalia Zambrano</v>
      </c>
      <c r="B501" t="s">
        <v>1200</v>
      </c>
      <c r="C501" t="s">
        <v>549</v>
      </c>
      <c r="D501" t="s">
        <v>550</v>
      </c>
      <c r="E501" t="s">
        <v>1557</v>
      </c>
      <c r="F501">
        <v>3002331335</v>
      </c>
      <c r="G501" t="s">
        <v>43</v>
      </c>
    </row>
    <row r="502" spans="1:8">
      <c r="A502" t="str">
        <f>HYPERLINK("#Clientes!A74","Amalia Zambrano")</f>
        <v>Amalia Zambrano</v>
      </c>
      <c r="B502" t="s">
        <v>1201</v>
      </c>
      <c r="C502" t="s">
        <v>549</v>
      </c>
      <c r="D502" t="s">
        <v>550</v>
      </c>
      <c r="E502" t="s">
        <v>1557</v>
      </c>
      <c r="F502">
        <v>3002331335</v>
      </c>
      <c r="G502" t="s">
        <v>43</v>
      </c>
    </row>
    <row r="503" spans="1:8">
      <c r="A503" t="str">
        <f>HYPERLINK("#Clientes!A74","Amalia Zambrano")</f>
        <v>Amalia Zambrano</v>
      </c>
      <c r="B503" t="s">
        <v>1202</v>
      </c>
      <c r="C503" t="s">
        <v>549</v>
      </c>
      <c r="D503" t="s">
        <v>550</v>
      </c>
      <c r="E503" t="s">
        <v>1557</v>
      </c>
      <c r="F503">
        <v>3002331335</v>
      </c>
      <c r="G503" t="s">
        <v>43</v>
      </c>
    </row>
    <row r="504" spans="1:8">
      <c r="A504" t="str">
        <f>HYPERLINK("#Clientes!A74","Amalia Zambrano")</f>
        <v>Amalia Zambrano</v>
      </c>
      <c r="B504" t="s">
        <v>1203</v>
      </c>
      <c r="C504" t="s">
        <v>549</v>
      </c>
      <c r="D504" t="s">
        <v>550</v>
      </c>
      <c r="E504" t="s">
        <v>1557</v>
      </c>
      <c r="F504">
        <v>3002331335</v>
      </c>
      <c r="G504" t="s">
        <v>43</v>
      </c>
    </row>
    <row r="505" spans="1:8">
      <c r="A505" t="str">
        <f>HYPERLINK("#Clientes!A74","Amalia Zambrano")</f>
        <v>Amalia Zambrano</v>
      </c>
      <c r="B505" t="s">
        <v>1204</v>
      </c>
      <c r="C505" t="s">
        <v>549</v>
      </c>
      <c r="D505" t="s">
        <v>550</v>
      </c>
      <c r="E505" t="s">
        <v>1557</v>
      </c>
      <c r="F505">
        <v>3002331335</v>
      </c>
      <c r="G505" t="s">
        <v>43</v>
      </c>
    </row>
    <row r="506" spans="1:8">
      <c r="A506" t="str">
        <f>HYPERLINK("#Clientes!A75","D20815")</f>
        <v>D20815</v>
      </c>
      <c r="B506" t="s">
        <v>1196</v>
      </c>
      <c r="C506" t="s">
        <v>1442</v>
      </c>
      <c r="D506" t="s">
        <v>1443</v>
      </c>
      <c r="E506" t="s">
        <v>353</v>
      </c>
      <c r="F506">
        <v>3105694909</v>
      </c>
      <c r="G506" t="s">
        <v>43</v>
      </c>
    </row>
    <row r="507" spans="1:8">
      <c r="A507" t="str">
        <f>HYPERLINK("#Clientes!A75","D20815")</f>
        <v>D20815</v>
      </c>
      <c r="B507" t="s">
        <v>1199</v>
      </c>
      <c r="C507" t="s">
        <v>1558</v>
      </c>
      <c r="D507" t="s">
        <v>1559</v>
      </c>
      <c r="E507" t="s">
        <v>353</v>
      </c>
      <c r="F507">
        <v>3194841432</v>
      </c>
      <c r="G507" t="s">
        <v>43</v>
      </c>
    </row>
    <row r="508" spans="1:8">
      <c r="A508" t="str">
        <f>HYPERLINK("#Clientes!A75","D20815")</f>
        <v>D20815</v>
      </c>
      <c r="B508" t="s">
        <v>1200</v>
      </c>
      <c r="C508" t="s">
        <v>1442</v>
      </c>
      <c r="D508" t="s">
        <v>1443</v>
      </c>
      <c r="E508" t="s">
        <v>353</v>
      </c>
      <c r="F508">
        <v>3105694909</v>
      </c>
      <c r="G508" t="s">
        <v>43</v>
      </c>
    </row>
    <row r="509" spans="1:8">
      <c r="A509" t="str">
        <f>HYPERLINK("#Clientes!A75","D20815")</f>
        <v>D20815</v>
      </c>
      <c r="B509" t="s">
        <v>1201</v>
      </c>
      <c r="C509" t="s">
        <v>1442</v>
      </c>
      <c r="D509" t="s">
        <v>1443</v>
      </c>
      <c r="E509" t="s">
        <v>353</v>
      </c>
      <c r="F509">
        <v>3105694909</v>
      </c>
      <c r="G509" t="s">
        <v>43</v>
      </c>
    </row>
    <row r="510" spans="1:8">
      <c r="A510" t="str">
        <f>HYPERLINK("#Clientes!A75","D20815")</f>
        <v>D20815</v>
      </c>
      <c r="B510" t="s">
        <v>1202</v>
      </c>
      <c r="C510" t="s">
        <v>1442</v>
      </c>
      <c r="D510" t="s">
        <v>1443</v>
      </c>
      <c r="E510" t="s">
        <v>353</v>
      </c>
      <c r="F510">
        <v>3105694909</v>
      </c>
      <c r="G510" t="s">
        <v>43</v>
      </c>
    </row>
    <row r="511" spans="1:8">
      <c r="A511" t="str">
        <f>HYPERLINK("#Clientes!A75","D20815")</f>
        <v>D20815</v>
      </c>
      <c r="B511" t="s">
        <v>1203</v>
      </c>
      <c r="C511" t="s">
        <v>1442</v>
      </c>
      <c r="D511" t="s">
        <v>1443</v>
      </c>
      <c r="E511" t="s">
        <v>353</v>
      </c>
      <c r="F511">
        <v>3105694909</v>
      </c>
      <c r="G511" t="s">
        <v>43</v>
      </c>
    </row>
    <row r="512" spans="1:8">
      <c r="A512" t="str">
        <f>HYPERLINK("#Clientes!A75","D20815")</f>
        <v>D20815</v>
      </c>
      <c r="B512" t="s">
        <v>1204</v>
      </c>
      <c r="C512" t="s">
        <v>1442</v>
      </c>
      <c r="D512" t="s">
        <v>1443</v>
      </c>
      <c r="E512" t="s">
        <v>353</v>
      </c>
      <c r="F512">
        <v>3105694909</v>
      </c>
      <c r="G512" t="s">
        <v>43</v>
      </c>
    </row>
    <row r="513" spans="1:8">
      <c r="A513" t="str">
        <f>HYPERLINK("#Clientes!A76","Juan Chavarro")</f>
        <v>Juan Chavarro</v>
      </c>
      <c r="B513" t="s">
        <v>1196</v>
      </c>
      <c r="C513" t="s">
        <v>348</v>
      </c>
      <c r="D513" t="s">
        <v>1560</v>
      </c>
      <c r="E513" t="s">
        <v>566</v>
      </c>
      <c r="F513"/>
      <c r="G513" t="s">
        <v>43</v>
      </c>
    </row>
    <row r="514" spans="1:8">
      <c r="A514" t="str">
        <f>HYPERLINK("#Clientes!A76","Juan Chavarro")</f>
        <v>Juan Chavarro</v>
      </c>
      <c r="B514" t="s">
        <v>1199</v>
      </c>
      <c r="C514" t="s">
        <v>348</v>
      </c>
      <c r="D514" t="s">
        <v>1560</v>
      </c>
      <c r="E514" t="s">
        <v>566</v>
      </c>
      <c r="F514"/>
      <c r="G514" t="s">
        <v>43</v>
      </c>
    </row>
    <row r="515" spans="1:8">
      <c r="A515" t="str">
        <f>HYPERLINK("#Clientes!A76","Juan Chavarro")</f>
        <v>Juan Chavarro</v>
      </c>
      <c r="B515" t="s">
        <v>1200</v>
      </c>
      <c r="C515" t="s">
        <v>348</v>
      </c>
      <c r="D515" t="s">
        <v>1560</v>
      </c>
      <c r="E515" t="s">
        <v>566</v>
      </c>
      <c r="F515"/>
      <c r="G515" t="s">
        <v>43</v>
      </c>
    </row>
    <row r="516" spans="1:8">
      <c r="A516" t="str">
        <f>HYPERLINK("#Clientes!A76","Juan Chavarro")</f>
        <v>Juan Chavarro</v>
      </c>
      <c r="B516" t="s">
        <v>1201</v>
      </c>
      <c r="C516" t="s">
        <v>559</v>
      </c>
      <c r="D516" t="s">
        <v>561</v>
      </c>
      <c r="E516" t="s">
        <v>566</v>
      </c>
      <c r="F516"/>
      <c r="G516" t="s">
        <v>43</v>
      </c>
    </row>
    <row r="517" spans="1:8">
      <c r="A517" t="str">
        <f>HYPERLINK("#Clientes!A76","Juan Chavarro")</f>
        <v>Juan Chavarro</v>
      </c>
      <c r="B517" t="s">
        <v>1202</v>
      </c>
      <c r="C517" t="s">
        <v>1561</v>
      </c>
      <c r="D517" t="s">
        <v>1562</v>
      </c>
      <c r="E517" t="s">
        <v>566</v>
      </c>
      <c r="F517"/>
      <c r="G517" t="s">
        <v>43</v>
      </c>
    </row>
    <row r="518" spans="1:8">
      <c r="A518" t="str">
        <f>HYPERLINK("#Clientes!A76","Juan Chavarro")</f>
        <v>Juan Chavarro</v>
      </c>
      <c r="B518" t="s">
        <v>1203</v>
      </c>
      <c r="C518" t="s">
        <v>533</v>
      </c>
      <c r="D518" t="s">
        <v>1563</v>
      </c>
      <c r="E518" t="s">
        <v>566</v>
      </c>
      <c r="F518"/>
      <c r="G518" t="s">
        <v>43</v>
      </c>
    </row>
    <row r="519" spans="1:8">
      <c r="A519" t="str">
        <f>HYPERLINK("#Clientes!A76","Juan Chavarro")</f>
        <v>Juan Chavarro</v>
      </c>
      <c r="B519" t="s">
        <v>1204</v>
      </c>
      <c r="C519" t="s">
        <v>348</v>
      </c>
      <c r="D519" t="s">
        <v>1560</v>
      </c>
      <c r="E519" t="s">
        <v>566</v>
      </c>
      <c r="F519"/>
      <c r="G519" t="s">
        <v>43</v>
      </c>
    </row>
    <row r="520" spans="1:8">
      <c r="A520" t="str">
        <f>HYPERLINK("#Clientes!A77","GARABATO LIBROS")</f>
        <v>GARABATO LIBROS</v>
      </c>
      <c r="B520" t="s">
        <v>1196</v>
      </c>
      <c r="C520" t="s">
        <v>144</v>
      </c>
      <c r="D520" t="s">
        <v>1564</v>
      </c>
      <c r="E520" t="s">
        <v>1565</v>
      </c>
      <c r="F520">
        <v>3103349621</v>
      </c>
      <c r="G520" t="s">
        <v>43</v>
      </c>
    </row>
    <row r="521" spans="1:8">
      <c r="A521" t="str">
        <f>HYPERLINK("#Clientes!A77","GARABATO LIBROS")</f>
        <v>GARABATO LIBROS</v>
      </c>
      <c r="B521" t="s">
        <v>1199</v>
      </c>
      <c r="C521" t="s">
        <v>144</v>
      </c>
      <c r="D521" t="s">
        <v>1566</v>
      </c>
      <c r="E521" t="s">
        <v>1567</v>
      </c>
      <c r="F521">
        <v>3003466833</v>
      </c>
      <c r="G521" t="s">
        <v>43</v>
      </c>
    </row>
    <row r="522" spans="1:8">
      <c r="A522" t="str">
        <f>HYPERLINK("#Clientes!A77","GARABATO LIBROS")</f>
        <v>GARABATO LIBROS</v>
      </c>
      <c r="B522" t="s">
        <v>1200</v>
      </c>
      <c r="C522" t="s">
        <v>1288</v>
      </c>
      <c r="D522" t="s">
        <v>1289</v>
      </c>
      <c r="E522" t="s">
        <v>1290</v>
      </c>
      <c r="F522">
        <v>3123862952</v>
      </c>
      <c r="G522" t="s">
        <v>43</v>
      </c>
    </row>
    <row r="523" spans="1:8">
      <c r="A523" t="str">
        <f>HYPERLINK("#Clientes!A77","GARABATO LIBROS")</f>
        <v>GARABATO LIBROS</v>
      </c>
      <c r="B523" t="s">
        <v>1201</v>
      </c>
      <c r="C523" t="s">
        <v>144</v>
      </c>
      <c r="D523" t="s">
        <v>145</v>
      </c>
      <c r="E523" t="s">
        <v>1565</v>
      </c>
      <c r="F523">
        <v>3103349621</v>
      </c>
      <c r="G523" t="s">
        <v>43</v>
      </c>
    </row>
    <row r="524" spans="1:8">
      <c r="A524" t="str">
        <f>HYPERLINK("#Clientes!A77","GARABATO LIBROS")</f>
        <v>GARABATO LIBROS</v>
      </c>
      <c r="B524" t="s">
        <v>1202</v>
      </c>
      <c r="C524" t="s">
        <v>144</v>
      </c>
      <c r="D524" t="s">
        <v>145</v>
      </c>
      <c r="E524" t="s">
        <v>1565</v>
      </c>
      <c r="F524">
        <v>3103349621</v>
      </c>
      <c r="G524" t="s">
        <v>43</v>
      </c>
    </row>
    <row r="525" spans="1:8">
      <c r="A525" t="str">
        <f>HYPERLINK("#Clientes!A77","GARABATO LIBROS")</f>
        <v>GARABATO LIBROS</v>
      </c>
      <c r="B525" t="s">
        <v>1203</v>
      </c>
      <c r="C525" t="s">
        <v>144</v>
      </c>
      <c r="D525" t="s">
        <v>145</v>
      </c>
      <c r="E525" t="s">
        <v>1565</v>
      </c>
      <c r="F525">
        <v>3103349621</v>
      </c>
      <c r="G525" t="s">
        <v>43</v>
      </c>
    </row>
    <row r="526" spans="1:8">
      <c r="A526" t="str">
        <f>HYPERLINK("#Clientes!A77","GARABATO LIBROS")</f>
        <v>GARABATO LIBROS</v>
      </c>
      <c r="B526" t="s">
        <v>1204</v>
      </c>
      <c r="C526" t="s">
        <v>1429</v>
      </c>
      <c r="D526" t="s">
        <v>1568</v>
      </c>
      <c r="E526" t="s">
        <v>1290</v>
      </c>
      <c r="F526">
        <v>3123862952</v>
      </c>
      <c r="G526" t="s">
        <v>43</v>
      </c>
    </row>
    <row r="527" spans="1:8">
      <c r="A527" t="str">
        <f>HYPERLINK("#Clientes!A78","D27517")</f>
        <v>D27517</v>
      </c>
      <c r="B527" t="s">
        <v>1196</v>
      </c>
      <c r="C527" t="s">
        <v>1569</v>
      </c>
      <c r="D527" t="s">
        <v>1570</v>
      </c>
      <c r="E527" t="s">
        <v>1571</v>
      </c>
      <c r="F527">
        <v>3104631570</v>
      </c>
      <c r="G527" t="s">
        <v>43</v>
      </c>
    </row>
    <row r="528" spans="1:8">
      <c r="A528" t="str">
        <f>HYPERLINK("#Clientes!A78","D27517")</f>
        <v>D27517</v>
      </c>
      <c r="B528" t="s">
        <v>1199</v>
      </c>
      <c r="C528" t="s">
        <v>1572</v>
      </c>
      <c r="D528" t="s">
        <v>1573</v>
      </c>
      <c r="E528" t="s">
        <v>1574</v>
      </c>
      <c r="F528">
        <v>3207880572</v>
      </c>
      <c r="G528" t="s">
        <v>43</v>
      </c>
    </row>
    <row r="529" spans="1:8">
      <c r="A529" t="str">
        <f>HYPERLINK("#Clientes!A78","D27517")</f>
        <v>D27517</v>
      </c>
      <c r="B529" t="s">
        <v>1200</v>
      </c>
      <c r="C529" t="s">
        <v>1572</v>
      </c>
      <c r="D529" t="s">
        <v>1573</v>
      </c>
      <c r="E529" t="s">
        <v>1574</v>
      </c>
      <c r="F529">
        <v>3207880572</v>
      </c>
      <c r="G529" t="s">
        <v>43</v>
      </c>
    </row>
    <row r="530" spans="1:8">
      <c r="A530" t="str">
        <f>HYPERLINK("#Clientes!A78","D27517")</f>
        <v>D27517</v>
      </c>
      <c r="B530" t="s">
        <v>1201</v>
      </c>
      <c r="C530" t="s">
        <v>1569</v>
      </c>
      <c r="D530" t="s">
        <v>1570</v>
      </c>
      <c r="E530" t="s">
        <v>1571</v>
      </c>
      <c r="F530">
        <v>3104631570</v>
      </c>
      <c r="G530" t="s">
        <v>43</v>
      </c>
    </row>
    <row r="531" spans="1:8">
      <c r="A531" t="str">
        <f>HYPERLINK("#Clientes!A78","D27517")</f>
        <v>D27517</v>
      </c>
      <c r="B531" t="s">
        <v>1202</v>
      </c>
      <c r="C531" t="s">
        <v>1569</v>
      </c>
      <c r="D531" t="s">
        <v>1570</v>
      </c>
      <c r="E531" t="s">
        <v>1571</v>
      </c>
      <c r="F531">
        <v>3104631570</v>
      </c>
      <c r="G531" t="s">
        <v>43</v>
      </c>
    </row>
    <row r="532" spans="1:8">
      <c r="A532" t="str">
        <f>HYPERLINK("#Clientes!A78","D27517")</f>
        <v>D27517</v>
      </c>
      <c r="B532" t="s">
        <v>1203</v>
      </c>
      <c r="C532" t="s">
        <v>1569</v>
      </c>
      <c r="D532" t="s">
        <v>1570</v>
      </c>
      <c r="E532" t="s">
        <v>1571</v>
      </c>
      <c r="F532">
        <v>3104631570</v>
      </c>
      <c r="G532" t="s">
        <v>43</v>
      </c>
    </row>
    <row r="533" spans="1:8">
      <c r="A533" t="str">
        <f>HYPERLINK("#Clientes!A78","D27517")</f>
        <v>D27517</v>
      </c>
      <c r="B533" t="s">
        <v>1204</v>
      </c>
      <c r="C533" t="s">
        <v>1572</v>
      </c>
      <c r="D533" t="s">
        <v>1573</v>
      </c>
      <c r="E533" t="s">
        <v>1574</v>
      </c>
      <c r="F533">
        <v>3207880572</v>
      </c>
      <c r="G533" t="s">
        <v>43</v>
      </c>
    </row>
    <row r="534" spans="1:8">
      <c r="A534" t="str">
        <f>HYPERLINK("#Clientes!A79","C16953")</f>
        <v>C16953</v>
      </c>
      <c r="B534" t="s">
        <v>1196</v>
      </c>
      <c r="C534" t="s">
        <v>582</v>
      </c>
      <c r="D534" t="s">
        <v>1575</v>
      </c>
      <c r="E534" t="s">
        <v>1576</v>
      </c>
      <c r="F534">
        <v>3166294958</v>
      </c>
      <c r="G534" t="s">
        <v>43</v>
      </c>
    </row>
    <row r="535" spans="1:8">
      <c r="A535" t="str">
        <f>HYPERLINK("#Clientes!A79","C16953")</f>
        <v>C16953</v>
      </c>
      <c r="B535" t="s">
        <v>1199</v>
      </c>
      <c r="C535" t="s">
        <v>582</v>
      </c>
      <c r="D535" t="s">
        <v>1575</v>
      </c>
      <c r="E535" t="s">
        <v>586</v>
      </c>
      <c r="F535">
        <v>3166294958</v>
      </c>
      <c r="G535" t="s">
        <v>43</v>
      </c>
    </row>
    <row r="536" spans="1:8">
      <c r="A536" t="str">
        <f>HYPERLINK("#Clientes!A79","C16953")</f>
        <v>C16953</v>
      </c>
      <c r="B536" t="s">
        <v>1200</v>
      </c>
      <c r="C536" t="s">
        <v>582</v>
      </c>
      <c r="D536" t="s">
        <v>1575</v>
      </c>
      <c r="E536" t="s">
        <v>1576</v>
      </c>
      <c r="F536">
        <v>3166294958</v>
      </c>
      <c r="G536" t="s">
        <v>43</v>
      </c>
    </row>
    <row r="537" spans="1:8">
      <c r="A537" t="str">
        <f>HYPERLINK("#Clientes!A79","C16953")</f>
        <v>C16953</v>
      </c>
      <c r="B537" t="s">
        <v>1201</v>
      </c>
      <c r="C537" t="s">
        <v>582</v>
      </c>
      <c r="D537" t="s">
        <v>1577</v>
      </c>
      <c r="E537" t="s">
        <v>1576</v>
      </c>
      <c r="F537">
        <v>3166294958</v>
      </c>
      <c r="G537" t="s">
        <v>43</v>
      </c>
    </row>
    <row r="538" spans="1:8">
      <c r="A538" t="str">
        <f>HYPERLINK("#Clientes!A79","C16953")</f>
        <v>C16953</v>
      </c>
      <c r="B538" t="s">
        <v>1202</v>
      </c>
      <c r="C538" t="s">
        <v>582</v>
      </c>
      <c r="D538" t="s">
        <v>1575</v>
      </c>
      <c r="E538" t="s">
        <v>586</v>
      </c>
      <c r="F538">
        <v>3166294958</v>
      </c>
      <c r="G538" t="s">
        <v>43</v>
      </c>
    </row>
    <row r="539" spans="1:8">
      <c r="A539" t="str">
        <f>HYPERLINK("#Clientes!A79","C16953")</f>
        <v>C16953</v>
      </c>
      <c r="B539" t="s">
        <v>1203</v>
      </c>
      <c r="C539" t="s">
        <v>582</v>
      </c>
      <c r="D539" t="s">
        <v>1575</v>
      </c>
      <c r="E539" t="s">
        <v>586</v>
      </c>
      <c r="F539">
        <v>3166294958</v>
      </c>
      <c r="G539" t="s">
        <v>43</v>
      </c>
    </row>
    <row r="540" spans="1:8">
      <c r="A540" t="str">
        <f>HYPERLINK("#Clientes!A79","C16953")</f>
        <v>C16953</v>
      </c>
      <c r="B540" t="s">
        <v>1204</v>
      </c>
      <c r="C540" t="s">
        <v>582</v>
      </c>
      <c r="D540" t="s">
        <v>1577</v>
      </c>
      <c r="E540" t="s">
        <v>1576</v>
      </c>
      <c r="F540">
        <v>3166294958</v>
      </c>
      <c r="G540" t="s">
        <v>43</v>
      </c>
    </row>
    <row r="541" spans="1:8">
      <c r="A541" t="str">
        <f>HYPERLINK("#Clientes!A80","D11935")</f>
        <v>D11935</v>
      </c>
      <c r="B541" t="s">
        <v>1196</v>
      </c>
      <c r="C541" t="s">
        <v>1578</v>
      </c>
      <c r="D541" t="s">
        <v>1043</v>
      </c>
      <c r="E541" t="s">
        <v>1046</v>
      </c>
      <c r="F541" t="s">
        <v>1045</v>
      </c>
      <c r="G541" t="s">
        <v>43</v>
      </c>
    </row>
    <row r="542" spans="1:8">
      <c r="A542" t="str">
        <f>HYPERLINK("#Clientes!A80","D11935")</f>
        <v>D11935</v>
      </c>
      <c r="B542" t="s">
        <v>1199</v>
      </c>
      <c r="C542" t="s">
        <v>1578</v>
      </c>
      <c r="D542" t="s">
        <v>1043</v>
      </c>
      <c r="E542" t="s">
        <v>1046</v>
      </c>
      <c r="F542" t="s">
        <v>1045</v>
      </c>
      <c r="G542" t="s">
        <v>43</v>
      </c>
    </row>
    <row r="543" spans="1:8">
      <c r="A543" t="str">
        <f>HYPERLINK("#Clientes!A80","D11935")</f>
        <v>D11935</v>
      </c>
      <c r="B543" t="s">
        <v>1200</v>
      </c>
      <c r="C543" t="s">
        <v>1579</v>
      </c>
      <c r="D543" t="s">
        <v>1580</v>
      </c>
      <c r="E543" t="s">
        <v>1046</v>
      </c>
      <c r="F543" t="s">
        <v>1045</v>
      </c>
      <c r="G543" t="s">
        <v>43</v>
      </c>
    </row>
    <row r="544" spans="1:8">
      <c r="A544" t="str">
        <f>HYPERLINK("#Clientes!A80","D11935")</f>
        <v>D11935</v>
      </c>
      <c r="B544" t="s">
        <v>1201</v>
      </c>
      <c r="C544" t="s">
        <v>1579</v>
      </c>
      <c r="D544" t="s">
        <v>1580</v>
      </c>
      <c r="E544" t="s">
        <v>1046</v>
      </c>
      <c r="F544" t="s">
        <v>1045</v>
      </c>
      <c r="G544" t="s">
        <v>43</v>
      </c>
    </row>
    <row r="545" spans="1:8">
      <c r="A545" t="str">
        <f>HYPERLINK("#Clientes!A80","D11935")</f>
        <v>D11935</v>
      </c>
      <c r="B545" t="s">
        <v>1202</v>
      </c>
      <c r="C545" t="s">
        <v>1579</v>
      </c>
      <c r="D545" t="s">
        <v>1580</v>
      </c>
      <c r="E545" t="s">
        <v>1046</v>
      </c>
      <c r="F545" t="s">
        <v>1045</v>
      </c>
      <c r="G545" t="s">
        <v>43</v>
      </c>
    </row>
    <row r="546" spans="1:8">
      <c r="A546" t="str">
        <f>HYPERLINK("#Clientes!A80","D11935")</f>
        <v>D11935</v>
      </c>
      <c r="B546" t="s">
        <v>1203</v>
      </c>
      <c r="C546" t="s">
        <v>1578</v>
      </c>
      <c r="D546" t="s">
        <v>1043</v>
      </c>
      <c r="E546" t="s">
        <v>1046</v>
      </c>
      <c r="F546" t="s">
        <v>1045</v>
      </c>
      <c r="G546" t="s">
        <v>43</v>
      </c>
    </row>
    <row r="547" spans="1:8">
      <c r="A547" t="str">
        <f>HYPERLINK("#Clientes!A80","D11935")</f>
        <v>D11935</v>
      </c>
      <c r="B547" t="s">
        <v>1204</v>
      </c>
      <c r="C547" t="s">
        <v>1579</v>
      </c>
      <c r="D547" t="s">
        <v>1580</v>
      </c>
      <c r="E547" t="s">
        <v>1046</v>
      </c>
      <c r="F547" t="s">
        <v>1045</v>
      </c>
      <c r="G547" t="s">
        <v>43</v>
      </c>
    </row>
    <row r="548" spans="1:8">
      <c r="A548" t="str">
        <f>HYPERLINK("#Clientes!A81","D53101")</f>
        <v>D53101</v>
      </c>
      <c r="B548" t="s">
        <v>1196</v>
      </c>
      <c r="C548" t="s">
        <v>1581</v>
      </c>
      <c r="D548" t="s">
        <v>1582</v>
      </c>
      <c r="E548" t="s">
        <v>1583</v>
      </c>
      <c r="F548" t="s">
        <v>1584</v>
      </c>
      <c r="G548" t="s">
        <v>43</v>
      </c>
    </row>
    <row r="549" spans="1:8">
      <c r="A549" t="str">
        <f>HYPERLINK("#Clientes!A81","D53101")</f>
        <v>D53101</v>
      </c>
      <c r="B549" t="s">
        <v>1199</v>
      </c>
      <c r="C549" t="s">
        <v>1581</v>
      </c>
      <c r="D549" t="s">
        <v>1582</v>
      </c>
      <c r="E549" t="s">
        <v>1583</v>
      </c>
      <c r="F549" t="s">
        <v>1584</v>
      </c>
      <c r="G549" t="s">
        <v>43</v>
      </c>
    </row>
    <row r="550" spans="1:8">
      <c r="A550" t="str">
        <f>HYPERLINK("#Clientes!A81","D53101")</f>
        <v>D53101</v>
      </c>
      <c r="B550" t="s">
        <v>1200</v>
      </c>
      <c r="C550" t="s">
        <v>1581</v>
      </c>
      <c r="D550" t="s">
        <v>1582</v>
      </c>
      <c r="E550" t="s">
        <v>1583</v>
      </c>
      <c r="F550" t="s">
        <v>1584</v>
      </c>
      <c r="G550" t="s">
        <v>43</v>
      </c>
    </row>
    <row r="551" spans="1:8">
      <c r="A551" t="str">
        <f>HYPERLINK("#Clientes!A81","D53101")</f>
        <v>D53101</v>
      </c>
      <c r="B551" t="s">
        <v>1201</v>
      </c>
      <c r="C551" t="s">
        <v>1585</v>
      </c>
      <c r="D551" t="s">
        <v>1573</v>
      </c>
      <c r="E551" t="s">
        <v>1586</v>
      </c>
      <c r="F551" t="s">
        <v>1584</v>
      </c>
      <c r="G551" t="s">
        <v>43</v>
      </c>
    </row>
    <row r="552" spans="1:8">
      <c r="A552" t="str">
        <f>HYPERLINK("#Clientes!A81","D53101")</f>
        <v>D53101</v>
      </c>
      <c r="B552" t="s">
        <v>1202</v>
      </c>
      <c r="C552" t="s">
        <v>1585</v>
      </c>
      <c r="D552" t="s">
        <v>1573</v>
      </c>
      <c r="E552" t="s">
        <v>1586</v>
      </c>
      <c r="F552" t="s">
        <v>1584</v>
      </c>
      <c r="G552" t="s">
        <v>43</v>
      </c>
    </row>
    <row r="553" spans="1:8">
      <c r="A553" t="str">
        <f>HYPERLINK("#Clientes!A81","D53101")</f>
        <v>D53101</v>
      </c>
      <c r="B553" t="s">
        <v>1203</v>
      </c>
      <c r="C553" t="s">
        <v>1585</v>
      </c>
      <c r="D553" t="s">
        <v>1573</v>
      </c>
      <c r="E553" t="s">
        <v>1586</v>
      </c>
      <c r="F553" t="s">
        <v>1584</v>
      </c>
      <c r="G553" t="s">
        <v>43</v>
      </c>
    </row>
    <row r="554" spans="1:8">
      <c r="A554" t="str">
        <f>HYPERLINK("#Clientes!A81","D53101")</f>
        <v>D53101</v>
      </c>
      <c r="B554" t="s">
        <v>1204</v>
      </c>
      <c r="C554" t="s">
        <v>1581</v>
      </c>
      <c r="D554" t="s">
        <v>1582</v>
      </c>
      <c r="E554" t="s">
        <v>1583</v>
      </c>
      <c r="F554" t="s">
        <v>1584</v>
      </c>
      <c r="G554" t="s">
        <v>43</v>
      </c>
    </row>
    <row r="555" spans="1:8">
      <c r="A555" t="str">
        <f>HYPERLINK("#Clientes!A82","D21319")</f>
        <v>D21319</v>
      </c>
      <c r="B555" t="s">
        <v>1196</v>
      </c>
      <c r="C555" t="s">
        <v>1587</v>
      </c>
      <c r="D555" t="s">
        <v>1588</v>
      </c>
      <c r="E555" t="s">
        <v>1061</v>
      </c>
      <c r="F555" t="s">
        <v>1589</v>
      </c>
      <c r="G555" t="s">
        <v>43</v>
      </c>
    </row>
    <row r="556" spans="1:8">
      <c r="A556" t="str">
        <f>HYPERLINK("#Clientes!A82","D21319")</f>
        <v>D21319</v>
      </c>
      <c r="B556" t="s">
        <v>1199</v>
      </c>
      <c r="C556" t="s">
        <v>1587</v>
      </c>
      <c r="D556" t="s">
        <v>1588</v>
      </c>
      <c r="E556" t="s">
        <v>1061</v>
      </c>
      <c r="F556" t="s">
        <v>1589</v>
      </c>
      <c r="G556" t="s">
        <v>43</v>
      </c>
    </row>
    <row r="557" spans="1:8">
      <c r="A557" t="str">
        <f>HYPERLINK("#Clientes!A82","D21319")</f>
        <v>D21319</v>
      </c>
      <c r="B557" t="s">
        <v>1200</v>
      </c>
      <c r="C557" t="s">
        <v>1587</v>
      </c>
      <c r="D557" t="s">
        <v>1588</v>
      </c>
      <c r="E557" t="s">
        <v>1061</v>
      </c>
      <c r="F557" t="s">
        <v>1589</v>
      </c>
      <c r="G557" t="s">
        <v>43</v>
      </c>
    </row>
    <row r="558" spans="1:8">
      <c r="A558" t="str">
        <f>HYPERLINK("#Clientes!A82","D21319")</f>
        <v>D21319</v>
      </c>
      <c r="B558" t="s">
        <v>1201</v>
      </c>
      <c r="C558" t="s">
        <v>1587</v>
      </c>
      <c r="D558" t="s">
        <v>1588</v>
      </c>
      <c r="E558" t="s">
        <v>1061</v>
      </c>
      <c r="F558" t="s">
        <v>1589</v>
      </c>
      <c r="G558" t="s">
        <v>43</v>
      </c>
    </row>
    <row r="559" spans="1:8">
      <c r="A559" t="str">
        <f>HYPERLINK("#Clientes!A82","D21319")</f>
        <v>D21319</v>
      </c>
      <c r="B559" t="s">
        <v>1202</v>
      </c>
      <c r="C559" t="s">
        <v>1587</v>
      </c>
      <c r="D559" t="s">
        <v>1588</v>
      </c>
      <c r="E559" t="s">
        <v>1061</v>
      </c>
      <c r="F559" t="s">
        <v>1589</v>
      </c>
      <c r="G559" t="s">
        <v>43</v>
      </c>
    </row>
    <row r="560" spans="1:8">
      <c r="A560" t="str">
        <f>HYPERLINK("#Clientes!A82","D21319")</f>
        <v>D21319</v>
      </c>
      <c r="B560" t="s">
        <v>1203</v>
      </c>
      <c r="C560" t="s">
        <v>1587</v>
      </c>
      <c r="D560" t="s">
        <v>1588</v>
      </c>
      <c r="E560" t="s">
        <v>1061</v>
      </c>
      <c r="F560" t="s">
        <v>1589</v>
      </c>
      <c r="G560" t="s">
        <v>43</v>
      </c>
    </row>
    <row r="561" spans="1:8">
      <c r="A561" t="str">
        <f>HYPERLINK("#Clientes!A82","D21319")</f>
        <v>D21319</v>
      </c>
      <c r="B561" t="s">
        <v>1204</v>
      </c>
      <c r="C561" t="s">
        <v>1587</v>
      </c>
      <c r="D561" t="s">
        <v>1588</v>
      </c>
      <c r="E561" t="s">
        <v>1061</v>
      </c>
      <c r="F561" t="s">
        <v>1589</v>
      </c>
      <c r="G561" t="s">
        <v>43</v>
      </c>
    </row>
    <row r="562" spans="1:8">
      <c r="A562" t="str">
        <f>HYPERLINK("#Clientes!A83","D17280")</f>
        <v>D17280</v>
      </c>
      <c r="B562" t="s">
        <v>1196</v>
      </c>
      <c r="C562" t="s">
        <v>1590</v>
      </c>
      <c r="D562" t="s">
        <v>1591</v>
      </c>
      <c r="E562" t="s">
        <v>1056</v>
      </c>
      <c r="F562">
        <v>3125750012</v>
      </c>
      <c r="G562" t="s">
        <v>43</v>
      </c>
    </row>
    <row r="563" spans="1:8">
      <c r="A563" t="str">
        <f>HYPERLINK("#Clientes!A83","D17280")</f>
        <v>D17280</v>
      </c>
      <c r="B563" t="s">
        <v>1199</v>
      </c>
      <c r="C563" t="s">
        <v>1590</v>
      </c>
      <c r="D563" t="s">
        <v>1591</v>
      </c>
      <c r="E563" t="s">
        <v>1056</v>
      </c>
      <c r="F563">
        <v>3125750012</v>
      </c>
      <c r="G563" t="s">
        <v>53</v>
      </c>
    </row>
    <row r="564" spans="1:8">
      <c r="A564" t="str">
        <f>HYPERLINK("#Clientes!A83","D17280")</f>
        <v>D17280</v>
      </c>
      <c r="B564" t="s">
        <v>1200</v>
      </c>
      <c r="C564" t="s">
        <v>1590</v>
      </c>
      <c r="D564" t="s">
        <v>1591</v>
      </c>
      <c r="E564" t="s">
        <v>1056</v>
      </c>
      <c r="F564">
        <v>3125750012</v>
      </c>
      <c r="G564" t="s">
        <v>53</v>
      </c>
    </row>
    <row r="565" spans="1:8">
      <c r="A565" t="str">
        <f>HYPERLINK("#Clientes!A83","D17280")</f>
        <v>D17280</v>
      </c>
      <c r="B565" t="s">
        <v>1201</v>
      </c>
      <c r="C565" t="s">
        <v>1590</v>
      </c>
      <c r="D565" t="s">
        <v>1592</v>
      </c>
      <c r="E565" t="s">
        <v>1056</v>
      </c>
      <c r="F565">
        <v>3125750012</v>
      </c>
      <c r="G565" t="s">
        <v>53</v>
      </c>
    </row>
    <row r="566" spans="1:8">
      <c r="A566" t="str">
        <f>HYPERLINK("#Clientes!A83","D17280")</f>
        <v>D17280</v>
      </c>
      <c r="B566" t="s">
        <v>1202</v>
      </c>
      <c r="C566" t="s">
        <v>1590</v>
      </c>
      <c r="D566" t="s">
        <v>1591</v>
      </c>
      <c r="E566" t="s">
        <v>1056</v>
      </c>
      <c r="F566">
        <v>3125750012</v>
      </c>
      <c r="G566" t="s">
        <v>53</v>
      </c>
    </row>
    <row r="567" spans="1:8">
      <c r="A567" t="str">
        <f>HYPERLINK("#Clientes!A83","D17280")</f>
        <v>D17280</v>
      </c>
      <c r="B567" t="s">
        <v>1203</v>
      </c>
      <c r="C567" t="s">
        <v>1590</v>
      </c>
      <c r="D567" t="s">
        <v>1591</v>
      </c>
      <c r="E567" t="s">
        <v>1056</v>
      </c>
      <c r="F567">
        <v>3125750012</v>
      </c>
      <c r="G567" t="s">
        <v>53</v>
      </c>
    </row>
    <row r="568" spans="1:8">
      <c r="A568" t="str">
        <f>HYPERLINK("#Clientes!A83","D17280")</f>
        <v>D17280</v>
      </c>
      <c r="B568" t="s">
        <v>1204</v>
      </c>
      <c r="C568" t="s">
        <v>1590</v>
      </c>
      <c r="D568" t="s">
        <v>1591</v>
      </c>
      <c r="E568" t="s">
        <v>1056</v>
      </c>
      <c r="F568">
        <v>3125750012</v>
      </c>
      <c r="G568" t="s">
        <v>53</v>
      </c>
    </row>
    <row r="569" spans="1:8">
      <c r="A569" t="str">
        <f>HYPERLINK("#Clientes!A84","D20005")</f>
        <v>D20005</v>
      </c>
      <c r="B569" t="s">
        <v>1196</v>
      </c>
      <c r="C569" t="s">
        <v>619</v>
      </c>
      <c r="D569" t="s">
        <v>620</v>
      </c>
      <c r="E569" t="s">
        <v>624</v>
      </c>
      <c r="F569">
        <v>3218104522</v>
      </c>
      <c r="G569" t="s">
        <v>43</v>
      </c>
    </row>
    <row r="570" spans="1:8">
      <c r="A570" t="str">
        <f>HYPERLINK("#Clientes!A84","D20005")</f>
        <v>D20005</v>
      </c>
      <c r="B570" t="s">
        <v>1199</v>
      </c>
      <c r="C570" t="s">
        <v>1578</v>
      </c>
      <c r="D570" t="s">
        <v>1593</v>
      </c>
      <c r="E570" t="s">
        <v>624</v>
      </c>
      <c r="F570">
        <v>3195945467</v>
      </c>
      <c r="G570" t="s">
        <v>43</v>
      </c>
    </row>
    <row r="571" spans="1:8">
      <c r="A571" t="str">
        <f>HYPERLINK("#Clientes!A84","D20005")</f>
        <v>D20005</v>
      </c>
      <c r="B571" t="s">
        <v>1200</v>
      </c>
      <c r="C571" t="s">
        <v>619</v>
      </c>
      <c r="D571" t="s">
        <v>620</v>
      </c>
      <c r="E571" t="s">
        <v>624</v>
      </c>
      <c r="F571">
        <v>3218104522</v>
      </c>
      <c r="G571" t="s">
        <v>43</v>
      </c>
    </row>
    <row r="572" spans="1:8">
      <c r="A572" t="str">
        <f>HYPERLINK("#Clientes!A84","D20005")</f>
        <v>D20005</v>
      </c>
      <c r="B572" t="s">
        <v>1201</v>
      </c>
      <c r="C572" t="s">
        <v>619</v>
      </c>
      <c r="D572" t="s">
        <v>620</v>
      </c>
      <c r="E572" t="s">
        <v>624</v>
      </c>
      <c r="F572">
        <v>3218104522</v>
      </c>
      <c r="G572" t="s">
        <v>43</v>
      </c>
    </row>
    <row r="573" spans="1:8">
      <c r="A573" t="str">
        <f>HYPERLINK("#Clientes!A84","D20005")</f>
        <v>D20005</v>
      </c>
      <c r="B573" t="s">
        <v>1202</v>
      </c>
      <c r="C573" t="s">
        <v>619</v>
      </c>
      <c r="D573" t="s">
        <v>620</v>
      </c>
      <c r="E573" t="s">
        <v>624</v>
      </c>
      <c r="F573">
        <v>3218104522</v>
      </c>
      <c r="G573" t="s">
        <v>43</v>
      </c>
    </row>
    <row r="574" spans="1:8">
      <c r="A574" t="str">
        <f>HYPERLINK("#Clientes!A84","D20005")</f>
        <v>D20005</v>
      </c>
      <c r="B574" t="s">
        <v>1203</v>
      </c>
      <c r="C574" t="s">
        <v>619</v>
      </c>
      <c r="D574" t="s">
        <v>620</v>
      </c>
      <c r="E574" t="s">
        <v>624</v>
      </c>
      <c r="F574">
        <v>3218104522</v>
      </c>
      <c r="G574" t="s">
        <v>43</v>
      </c>
    </row>
    <row r="575" spans="1:8">
      <c r="A575" t="str">
        <f>HYPERLINK("#Clientes!A84","D20005")</f>
        <v>D20005</v>
      </c>
      <c r="B575" t="s">
        <v>1204</v>
      </c>
      <c r="C575" t="s">
        <v>619</v>
      </c>
      <c r="D575" t="s">
        <v>620</v>
      </c>
      <c r="E575" t="s">
        <v>624</v>
      </c>
      <c r="F575">
        <v>3218104522</v>
      </c>
      <c r="G575" t="s">
        <v>43</v>
      </c>
    </row>
    <row r="576" spans="1:8">
      <c r="A576" t="str">
        <f>HYPERLINK("#Clientes!A85","D21942")</f>
        <v>D21942</v>
      </c>
      <c r="B576" t="s">
        <v>1196</v>
      </c>
      <c r="C576" t="s">
        <v>1594</v>
      </c>
      <c r="D576" t="s">
        <v>1595</v>
      </c>
      <c r="E576" t="s">
        <v>632</v>
      </c>
      <c r="F576" t="s">
        <v>1596</v>
      </c>
      <c r="G576" t="s">
        <v>43</v>
      </c>
    </row>
    <row r="577" spans="1:8">
      <c r="A577" t="str">
        <f>HYPERLINK("#Clientes!A85","D21942")</f>
        <v>D21942</v>
      </c>
      <c r="B577" t="s">
        <v>1199</v>
      </c>
      <c r="C577" t="s">
        <v>1594</v>
      </c>
      <c r="D577" t="s">
        <v>1595</v>
      </c>
      <c r="E577" t="s">
        <v>632</v>
      </c>
      <c r="F577" t="s">
        <v>1596</v>
      </c>
      <c r="G577" t="s">
        <v>43</v>
      </c>
    </row>
    <row r="578" spans="1:8">
      <c r="A578" t="str">
        <f>HYPERLINK("#Clientes!A85","D21942")</f>
        <v>D21942</v>
      </c>
      <c r="B578" t="s">
        <v>1200</v>
      </c>
      <c r="C578" t="s">
        <v>1594</v>
      </c>
      <c r="D578" t="s">
        <v>1595</v>
      </c>
      <c r="E578" t="s">
        <v>632</v>
      </c>
      <c r="F578" t="s">
        <v>1596</v>
      </c>
      <c r="G578" t="s">
        <v>43</v>
      </c>
    </row>
    <row r="579" spans="1:8">
      <c r="A579" t="str">
        <f>HYPERLINK("#Clientes!A85","D21942")</f>
        <v>D21942</v>
      </c>
      <c r="B579" t="s">
        <v>1201</v>
      </c>
      <c r="C579" t="s">
        <v>1594</v>
      </c>
      <c r="D579" t="s">
        <v>1595</v>
      </c>
      <c r="E579" t="s">
        <v>632</v>
      </c>
      <c r="F579" t="s">
        <v>1596</v>
      </c>
      <c r="G579" t="s">
        <v>43</v>
      </c>
    </row>
    <row r="580" spans="1:8">
      <c r="A580" t="str">
        <f>HYPERLINK("#Clientes!A85","D21942")</f>
        <v>D21942</v>
      </c>
      <c r="B580" t="s">
        <v>1202</v>
      </c>
      <c r="C580" t="s">
        <v>1594</v>
      </c>
      <c r="D580" t="s">
        <v>1595</v>
      </c>
      <c r="E580" t="s">
        <v>632</v>
      </c>
      <c r="F580" t="s">
        <v>1596</v>
      </c>
      <c r="G580" t="s">
        <v>43</v>
      </c>
    </row>
    <row r="581" spans="1:8">
      <c r="A581" t="str">
        <f>HYPERLINK("#Clientes!A85","D21942")</f>
        <v>D21942</v>
      </c>
      <c r="B581" t="s">
        <v>1203</v>
      </c>
      <c r="C581" t="s">
        <v>1594</v>
      </c>
      <c r="D581" t="s">
        <v>1595</v>
      </c>
      <c r="E581" t="s">
        <v>632</v>
      </c>
      <c r="F581" t="s">
        <v>1596</v>
      </c>
      <c r="G581" t="s">
        <v>43</v>
      </c>
    </row>
    <row r="582" spans="1:8">
      <c r="A582" t="str">
        <f>HYPERLINK("#Clientes!A85","D21942")</f>
        <v>D21942</v>
      </c>
      <c r="B582" t="s">
        <v>1204</v>
      </c>
      <c r="C582" t="s">
        <v>1594</v>
      </c>
      <c r="D582" t="s">
        <v>1595</v>
      </c>
      <c r="E582" t="s">
        <v>632</v>
      </c>
      <c r="F582" t="s">
        <v>1596</v>
      </c>
      <c r="G582" t="s">
        <v>43</v>
      </c>
    </row>
    <row r="583" spans="1:8">
      <c r="A583" t="str">
        <f>HYPERLINK("#Clientes!A86","D23417")</f>
        <v>D23417</v>
      </c>
      <c r="B583" t="s">
        <v>1196</v>
      </c>
      <c r="C583" t="s">
        <v>317</v>
      </c>
      <c r="D583" t="s">
        <v>1597</v>
      </c>
      <c r="E583" t="s">
        <v>1598</v>
      </c>
      <c r="F583">
        <v>3213525756</v>
      </c>
      <c r="G583" t="s">
        <v>43</v>
      </c>
    </row>
    <row r="584" spans="1:8">
      <c r="A584" t="str">
        <f>HYPERLINK("#Clientes!A86","D23417")</f>
        <v>D23417</v>
      </c>
      <c r="B584" t="s">
        <v>1199</v>
      </c>
      <c r="C584" t="s">
        <v>317</v>
      </c>
      <c r="D584" t="s">
        <v>1597</v>
      </c>
      <c r="E584" t="s">
        <v>1598</v>
      </c>
      <c r="F584">
        <v>3213525756</v>
      </c>
      <c r="G584" t="s">
        <v>43</v>
      </c>
    </row>
    <row r="585" spans="1:8">
      <c r="A585" t="str">
        <f>HYPERLINK("#Clientes!A86","D23417")</f>
        <v>D23417</v>
      </c>
      <c r="B585" t="s">
        <v>1200</v>
      </c>
      <c r="C585" t="s">
        <v>317</v>
      </c>
      <c r="D585" t="s">
        <v>1597</v>
      </c>
      <c r="E585" t="s">
        <v>1598</v>
      </c>
      <c r="F585">
        <v>3213525756</v>
      </c>
      <c r="G585" t="s">
        <v>43</v>
      </c>
    </row>
    <row r="586" spans="1:8">
      <c r="A586" t="str">
        <f>HYPERLINK("#Clientes!A86","D23417")</f>
        <v>D23417</v>
      </c>
      <c r="B586" t="s">
        <v>1201</v>
      </c>
      <c r="C586" t="s">
        <v>1599</v>
      </c>
      <c r="D586" t="s">
        <v>1600</v>
      </c>
      <c r="E586" t="s">
        <v>1601</v>
      </c>
      <c r="F586">
        <v>3173084281</v>
      </c>
      <c r="G586" t="s">
        <v>53</v>
      </c>
    </row>
    <row r="587" spans="1:8">
      <c r="A587" t="str">
        <f>HYPERLINK("#Clientes!A86","D23417")</f>
        <v>D23417</v>
      </c>
      <c r="B587" t="s">
        <v>1202</v>
      </c>
      <c r="C587" t="s">
        <v>317</v>
      </c>
      <c r="D587" t="s">
        <v>1597</v>
      </c>
      <c r="E587" t="s">
        <v>1598</v>
      </c>
      <c r="F587">
        <v>3213525756</v>
      </c>
      <c r="G587" t="s">
        <v>43</v>
      </c>
    </row>
    <row r="588" spans="1:8">
      <c r="A588" t="str">
        <f>HYPERLINK("#Clientes!A86","D23417")</f>
        <v>D23417</v>
      </c>
      <c r="B588" t="s">
        <v>1203</v>
      </c>
      <c r="C588" t="s">
        <v>1599</v>
      </c>
      <c r="D588" t="s">
        <v>1600</v>
      </c>
      <c r="E588" t="s">
        <v>1601</v>
      </c>
      <c r="F588">
        <v>3173084281</v>
      </c>
      <c r="G588" t="s">
        <v>53</v>
      </c>
    </row>
    <row r="589" spans="1:8">
      <c r="A589" t="str">
        <f>HYPERLINK("#Clientes!A86","D23417")</f>
        <v>D23417</v>
      </c>
      <c r="B589" t="s">
        <v>1204</v>
      </c>
      <c r="C589" t="s">
        <v>317</v>
      </c>
      <c r="D589" t="s">
        <v>1597</v>
      </c>
      <c r="E589" t="s">
        <v>1598</v>
      </c>
      <c r="F589">
        <v>3213525756</v>
      </c>
      <c r="G589" t="s">
        <v>43</v>
      </c>
    </row>
    <row r="590" spans="1:8">
      <c r="A590" t="str">
        <f>HYPERLINK("#Clientes!A87","D13522")</f>
        <v>D13522</v>
      </c>
      <c r="B590" t="s">
        <v>1196</v>
      </c>
      <c r="C590" t="s">
        <v>642</v>
      </c>
      <c r="D590" t="s">
        <v>492</v>
      </c>
      <c r="E590" t="s">
        <v>647</v>
      </c>
      <c r="F590">
        <v>3134708080</v>
      </c>
      <c r="G590" t="s">
        <v>43</v>
      </c>
    </row>
    <row r="591" spans="1:8">
      <c r="A591" t="str">
        <f>HYPERLINK("#Clientes!A87","D13522")</f>
        <v>D13522</v>
      </c>
      <c r="B591" t="s">
        <v>1199</v>
      </c>
      <c r="C591" t="s">
        <v>642</v>
      </c>
      <c r="D591" t="s">
        <v>492</v>
      </c>
      <c r="E591" t="s">
        <v>647</v>
      </c>
      <c r="F591">
        <v>3134708080</v>
      </c>
      <c r="G591" t="s">
        <v>43</v>
      </c>
    </row>
    <row r="592" spans="1:8">
      <c r="A592" t="str">
        <f>HYPERLINK("#Clientes!A87","D13522")</f>
        <v>D13522</v>
      </c>
      <c r="B592" t="s">
        <v>1200</v>
      </c>
      <c r="C592" t="s">
        <v>642</v>
      </c>
      <c r="D592" t="s">
        <v>492</v>
      </c>
      <c r="E592" t="s">
        <v>647</v>
      </c>
      <c r="F592">
        <v>3134708080</v>
      </c>
      <c r="G592" t="s">
        <v>43</v>
      </c>
    </row>
    <row r="593" spans="1:8">
      <c r="A593" t="str">
        <f>HYPERLINK("#Clientes!A87","D13522")</f>
        <v>D13522</v>
      </c>
      <c r="B593" t="s">
        <v>1201</v>
      </c>
      <c r="C593" t="s">
        <v>642</v>
      </c>
      <c r="D593" t="s">
        <v>492</v>
      </c>
      <c r="E593" t="s">
        <v>647</v>
      </c>
      <c r="F593">
        <v>3134708080</v>
      </c>
      <c r="G593" t="s">
        <v>43</v>
      </c>
    </row>
    <row r="594" spans="1:8">
      <c r="A594" t="str">
        <f>HYPERLINK("#Clientes!A87","D13522")</f>
        <v>D13522</v>
      </c>
      <c r="B594" t="s">
        <v>1202</v>
      </c>
      <c r="C594" t="s">
        <v>642</v>
      </c>
      <c r="D594" t="s">
        <v>492</v>
      </c>
      <c r="E594" t="s">
        <v>647</v>
      </c>
      <c r="F594">
        <v>3134708080</v>
      </c>
      <c r="G594" t="s">
        <v>43</v>
      </c>
    </row>
    <row r="595" spans="1:8">
      <c r="A595" t="str">
        <f>HYPERLINK("#Clientes!A87","D13522")</f>
        <v>D13522</v>
      </c>
      <c r="B595" t="s">
        <v>1203</v>
      </c>
      <c r="C595" t="s">
        <v>642</v>
      </c>
      <c r="D595" t="s">
        <v>492</v>
      </c>
      <c r="E595" t="s">
        <v>647</v>
      </c>
      <c r="F595">
        <v>3134708080</v>
      </c>
      <c r="G595" t="s">
        <v>43</v>
      </c>
    </row>
    <row r="596" spans="1:8">
      <c r="A596" t="str">
        <f>HYPERLINK("#Clientes!A87","D13522")</f>
        <v>D13522</v>
      </c>
      <c r="B596" t="s">
        <v>1204</v>
      </c>
      <c r="C596" t="s">
        <v>642</v>
      </c>
      <c r="D596" t="s">
        <v>492</v>
      </c>
      <c r="E596" t="s">
        <v>647</v>
      </c>
      <c r="F596">
        <v>3134708080</v>
      </c>
      <c r="G596" t="s">
        <v>43</v>
      </c>
    </row>
    <row r="597" spans="1:8">
      <c r="A597" t="str">
        <f>HYPERLINK("#Clientes!A88","D24017")</f>
        <v>D24017</v>
      </c>
      <c r="B597" t="s">
        <v>1196</v>
      </c>
      <c r="C597" t="s">
        <v>1602</v>
      </c>
      <c r="D597" t="s">
        <v>1603</v>
      </c>
      <c r="E597" t="s">
        <v>1604</v>
      </c>
      <c r="F597">
        <v>3136526399</v>
      </c>
      <c r="G597" t="s">
        <v>43</v>
      </c>
    </row>
    <row r="598" spans="1:8">
      <c r="A598" t="str">
        <f>HYPERLINK("#Clientes!A88","D24017")</f>
        <v>D24017</v>
      </c>
      <c r="B598" t="s">
        <v>1199</v>
      </c>
      <c r="C598" t="s">
        <v>1602</v>
      </c>
      <c r="D598" t="s">
        <v>1603</v>
      </c>
      <c r="E598" t="s">
        <v>1604</v>
      </c>
      <c r="F598" t="s">
        <v>1605</v>
      </c>
      <c r="G598" t="s">
        <v>43</v>
      </c>
    </row>
    <row r="599" spans="1:8">
      <c r="A599" t="str">
        <f>HYPERLINK("#Clientes!A88","D24017")</f>
        <v>D24017</v>
      </c>
      <c r="B599" t="s">
        <v>1200</v>
      </c>
      <c r="C599" t="s">
        <v>1602</v>
      </c>
      <c r="D599" t="s">
        <v>1603</v>
      </c>
      <c r="E599" t="s">
        <v>1604</v>
      </c>
      <c r="F599" t="s">
        <v>1605</v>
      </c>
      <c r="G599" t="s">
        <v>43</v>
      </c>
    </row>
    <row r="600" spans="1:8">
      <c r="A600" t="str">
        <f>HYPERLINK("#Clientes!A88","D24017")</f>
        <v>D24017</v>
      </c>
      <c r="B600" t="s">
        <v>1201</v>
      </c>
      <c r="C600" t="s">
        <v>1606</v>
      </c>
      <c r="D600" t="s">
        <v>1607</v>
      </c>
      <c r="E600" t="s">
        <v>1087</v>
      </c>
      <c r="F600" t="s">
        <v>1605</v>
      </c>
      <c r="G600" t="s">
        <v>43</v>
      </c>
    </row>
    <row r="601" spans="1:8">
      <c r="A601" t="str">
        <f>HYPERLINK("#Clientes!A88","D24017")</f>
        <v>D24017</v>
      </c>
      <c r="B601" t="s">
        <v>1202</v>
      </c>
      <c r="C601" t="s">
        <v>1606</v>
      </c>
      <c r="D601" t="s">
        <v>1607</v>
      </c>
      <c r="E601" t="s">
        <v>1087</v>
      </c>
      <c r="F601" t="s">
        <v>1605</v>
      </c>
      <c r="G601" t="s">
        <v>43</v>
      </c>
    </row>
    <row r="602" spans="1:8">
      <c r="A602" t="str">
        <f>HYPERLINK("#Clientes!A88","D24017")</f>
        <v>D24017</v>
      </c>
      <c r="B602" t="s">
        <v>1203</v>
      </c>
      <c r="C602" t="s">
        <v>1606</v>
      </c>
      <c r="D602" t="s">
        <v>1607</v>
      </c>
      <c r="E602" t="s">
        <v>1087</v>
      </c>
      <c r="F602" t="s">
        <v>1605</v>
      </c>
      <c r="G602" t="s">
        <v>43</v>
      </c>
    </row>
    <row r="603" spans="1:8">
      <c r="A603" t="str">
        <f>HYPERLINK("#Clientes!A88","D24017")</f>
        <v>D24017</v>
      </c>
      <c r="B603" t="s">
        <v>1204</v>
      </c>
      <c r="C603" t="s">
        <v>1602</v>
      </c>
      <c r="D603" t="s">
        <v>1603</v>
      </c>
      <c r="E603" t="s">
        <v>1604</v>
      </c>
      <c r="F603" t="s">
        <v>1605</v>
      </c>
      <c r="G603" t="s">
        <v>43</v>
      </c>
    </row>
    <row r="604" spans="1:8">
      <c r="A604" t="str">
        <f>HYPERLINK("#Clientes!A89","D24302")</f>
        <v>D24302</v>
      </c>
      <c r="B604" t="s">
        <v>1196</v>
      </c>
      <c r="C604" t="s">
        <v>549</v>
      </c>
      <c r="D604" t="s">
        <v>1608</v>
      </c>
      <c r="E604" t="s">
        <v>660</v>
      </c>
      <c r="F604">
        <v>3167302208</v>
      </c>
      <c r="G604" t="s">
        <v>43</v>
      </c>
    </row>
    <row r="605" spans="1:8">
      <c r="A605" t="str">
        <f>HYPERLINK("#Clientes!A89","D24302")</f>
        <v>D24302</v>
      </c>
      <c r="B605" t="s">
        <v>1199</v>
      </c>
      <c r="C605" t="s">
        <v>549</v>
      </c>
      <c r="D605" t="s">
        <v>1608</v>
      </c>
      <c r="E605" t="s">
        <v>660</v>
      </c>
      <c r="F605">
        <v>3167302208</v>
      </c>
      <c r="G605" t="s">
        <v>43</v>
      </c>
    </row>
    <row r="606" spans="1:8">
      <c r="A606" t="str">
        <f>HYPERLINK("#Clientes!A89","D24302")</f>
        <v>D24302</v>
      </c>
      <c r="B606" t="s">
        <v>1200</v>
      </c>
      <c r="C606" t="s">
        <v>549</v>
      </c>
      <c r="D606" t="s">
        <v>1608</v>
      </c>
      <c r="E606" t="s">
        <v>660</v>
      </c>
      <c r="F606">
        <v>3167302208</v>
      </c>
      <c r="G606" t="s">
        <v>43</v>
      </c>
    </row>
    <row r="607" spans="1:8">
      <c r="A607" t="str">
        <f>HYPERLINK("#Clientes!A89","D24302")</f>
        <v>D24302</v>
      </c>
      <c r="B607" t="s">
        <v>1201</v>
      </c>
      <c r="C607" t="s">
        <v>549</v>
      </c>
      <c r="D607" t="s">
        <v>1608</v>
      </c>
      <c r="E607" t="s">
        <v>660</v>
      </c>
      <c r="F607">
        <v>3167302208</v>
      </c>
      <c r="G607" t="s">
        <v>43</v>
      </c>
    </row>
    <row r="608" spans="1:8">
      <c r="A608" t="str">
        <f>HYPERLINK("#Clientes!A89","D24302")</f>
        <v>D24302</v>
      </c>
      <c r="B608" t="s">
        <v>1202</v>
      </c>
      <c r="C608" t="s">
        <v>549</v>
      </c>
      <c r="D608" t="s">
        <v>1608</v>
      </c>
      <c r="E608" t="s">
        <v>660</v>
      </c>
      <c r="F608">
        <v>3167302208</v>
      </c>
      <c r="G608" t="s">
        <v>43</v>
      </c>
    </row>
    <row r="609" spans="1:8">
      <c r="A609" t="str">
        <f>HYPERLINK("#Clientes!A89","D24302")</f>
        <v>D24302</v>
      </c>
      <c r="B609" t="s">
        <v>1203</v>
      </c>
      <c r="C609" t="s">
        <v>549</v>
      </c>
      <c r="D609" t="s">
        <v>1608</v>
      </c>
      <c r="E609" t="s">
        <v>660</v>
      </c>
      <c r="F609">
        <v>3167302208</v>
      </c>
      <c r="G609" t="s">
        <v>43</v>
      </c>
    </row>
    <row r="610" spans="1:8">
      <c r="A610" t="str">
        <f>HYPERLINK("#Clientes!A89","D24302")</f>
        <v>D24302</v>
      </c>
      <c r="B610" t="s">
        <v>1204</v>
      </c>
      <c r="C610" t="s">
        <v>549</v>
      </c>
      <c r="D610" t="s">
        <v>1608</v>
      </c>
      <c r="E610" t="s">
        <v>660</v>
      </c>
      <c r="F610">
        <v>3167302208</v>
      </c>
      <c r="G610" t="s">
        <v>43</v>
      </c>
    </row>
    <row r="611" spans="1:8">
      <c r="A611" t="str">
        <f>HYPERLINK("#Clientes!A90","C18101")</f>
        <v>C18101</v>
      </c>
      <c r="B611" t="s">
        <v>1196</v>
      </c>
      <c r="C611" t="s">
        <v>663</v>
      </c>
      <c r="D611" t="s">
        <v>1609</v>
      </c>
      <c r="E611" t="s">
        <v>1610</v>
      </c>
      <c r="F611">
        <v>3208367652</v>
      </c>
      <c r="G611" t="s">
        <v>43</v>
      </c>
    </row>
    <row r="612" spans="1:8">
      <c r="A612" t="str">
        <f>HYPERLINK("#Clientes!A90","C18101")</f>
        <v>C18101</v>
      </c>
      <c r="B612" t="s">
        <v>1199</v>
      </c>
      <c r="C612" t="s">
        <v>1611</v>
      </c>
      <c r="D612" t="s">
        <v>1612</v>
      </c>
      <c r="E612" t="s">
        <v>1613</v>
      </c>
      <c r="F612">
        <v>3104528449</v>
      </c>
      <c r="G612" t="s">
        <v>43</v>
      </c>
    </row>
    <row r="613" spans="1:8">
      <c r="A613" t="str">
        <f>HYPERLINK("#Clientes!A90","C18101")</f>
        <v>C18101</v>
      </c>
      <c r="B613" t="s">
        <v>1200</v>
      </c>
      <c r="C613" t="s">
        <v>1611</v>
      </c>
      <c r="D613" t="s">
        <v>1612</v>
      </c>
      <c r="E613" t="s">
        <v>1613</v>
      </c>
      <c r="F613">
        <v>3104528449</v>
      </c>
      <c r="G613" t="s">
        <v>43</v>
      </c>
    </row>
    <row r="614" spans="1:8">
      <c r="A614" t="str">
        <f>HYPERLINK("#Clientes!A90","C18101")</f>
        <v>C18101</v>
      </c>
      <c r="B614" t="s">
        <v>1201</v>
      </c>
      <c r="C614" t="s">
        <v>1614</v>
      </c>
      <c r="D614" t="s">
        <v>1609</v>
      </c>
      <c r="E614" t="s">
        <v>667</v>
      </c>
      <c r="F614">
        <v>3208366443</v>
      </c>
      <c r="G614" t="s">
        <v>43</v>
      </c>
    </row>
    <row r="615" spans="1:8">
      <c r="A615" t="str">
        <f>HYPERLINK("#Clientes!A90","C18101")</f>
        <v>C18101</v>
      </c>
      <c r="B615" t="s">
        <v>1202</v>
      </c>
      <c r="C615" t="s">
        <v>1611</v>
      </c>
      <c r="D615" t="s">
        <v>1612</v>
      </c>
      <c r="E615" t="s">
        <v>1613</v>
      </c>
      <c r="F615">
        <v>3104528449</v>
      </c>
      <c r="G615" t="s">
        <v>43</v>
      </c>
    </row>
    <row r="616" spans="1:8">
      <c r="A616" t="str">
        <f>HYPERLINK("#Clientes!A90","C18101")</f>
        <v>C18101</v>
      </c>
      <c r="B616" t="s">
        <v>1203</v>
      </c>
      <c r="C616" t="s">
        <v>1614</v>
      </c>
      <c r="D616" t="s">
        <v>1609</v>
      </c>
      <c r="E616" t="s">
        <v>667</v>
      </c>
      <c r="F616">
        <v>3208366443</v>
      </c>
      <c r="G616" t="s">
        <v>43</v>
      </c>
    </row>
    <row r="617" spans="1:8">
      <c r="A617" t="str">
        <f>HYPERLINK("#Clientes!A90","C18101")</f>
        <v>C18101</v>
      </c>
      <c r="B617" t="s">
        <v>1204</v>
      </c>
      <c r="C617" t="s">
        <v>1611</v>
      </c>
      <c r="D617" t="s">
        <v>1612</v>
      </c>
      <c r="E617" t="s">
        <v>1613</v>
      </c>
      <c r="F617">
        <v>3104528449</v>
      </c>
      <c r="G617" t="s">
        <v>43</v>
      </c>
    </row>
    <row r="618" spans="1:8">
      <c r="A618" t="str">
        <f>HYPERLINK("#Clientes!A91","D24147")</f>
        <v>D24147</v>
      </c>
      <c r="B618" t="s">
        <v>1196</v>
      </c>
      <c r="C618" t="s">
        <v>1615</v>
      </c>
      <c r="D618" t="s">
        <v>1616</v>
      </c>
      <c r="E618" t="s">
        <v>676</v>
      </c>
      <c r="F618">
        <v>3053635072</v>
      </c>
      <c r="G618" t="s">
        <v>43</v>
      </c>
    </row>
    <row r="619" spans="1:8">
      <c r="A619" t="str">
        <f>HYPERLINK("#Clientes!A91","D24147")</f>
        <v>D24147</v>
      </c>
      <c r="B619" t="s">
        <v>1199</v>
      </c>
      <c r="C619" t="s">
        <v>1615</v>
      </c>
      <c r="D619" t="s">
        <v>1616</v>
      </c>
      <c r="E619" t="s">
        <v>676</v>
      </c>
      <c r="F619">
        <v>3053635072</v>
      </c>
      <c r="G619" t="s">
        <v>43</v>
      </c>
    </row>
    <row r="620" spans="1:8">
      <c r="A620" t="str">
        <f>HYPERLINK("#Clientes!A91","D24147")</f>
        <v>D24147</v>
      </c>
      <c r="B620" t="s">
        <v>1200</v>
      </c>
      <c r="C620" t="s">
        <v>1615</v>
      </c>
      <c r="D620" t="s">
        <v>1616</v>
      </c>
      <c r="E620" t="s">
        <v>676</v>
      </c>
      <c r="F620">
        <v>3053635072</v>
      </c>
      <c r="G620" t="s">
        <v>43</v>
      </c>
    </row>
    <row r="621" spans="1:8">
      <c r="A621" t="str">
        <f>HYPERLINK("#Clientes!A91","D24147")</f>
        <v>D24147</v>
      </c>
      <c r="B621" t="s">
        <v>1201</v>
      </c>
      <c r="C621" t="s">
        <v>1617</v>
      </c>
      <c r="D621" t="s">
        <v>1618</v>
      </c>
      <c r="E621" t="s">
        <v>1619</v>
      </c>
      <c r="F621">
        <v>3163590286</v>
      </c>
      <c r="G621" t="s">
        <v>43</v>
      </c>
    </row>
    <row r="622" spans="1:8">
      <c r="A622" t="str">
        <f>HYPERLINK("#Clientes!A91","D24147")</f>
        <v>D24147</v>
      </c>
      <c r="B622" t="s">
        <v>1202</v>
      </c>
      <c r="C622" t="s">
        <v>1617</v>
      </c>
      <c r="D622" t="s">
        <v>1618</v>
      </c>
      <c r="E622" t="s">
        <v>1619</v>
      </c>
      <c r="F622">
        <v>3163590286</v>
      </c>
      <c r="G622" t="s">
        <v>43</v>
      </c>
    </row>
    <row r="623" spans="1:8">
      <c r="A623" t="str">
        <f>HYPERLINK("#Clientes!A91","D24147")</f>
        <v>D24147</v>
      </c>
      <c r="B623" t="s">
        <v>1203</v>
      </c>
      <c r="C623" t="s">
        <v>1617</v>
      </c>
      <c r="D623" t="s">
        <v>1618</v>
      </c>
      <c r="E623" t="s">
        <v>1619</v>
      </c>
      <c r="F623">
        <v>3163590286</v>
      </c>
      <c r="G623" t="s">
        <v>43</v>
      </c>
    </row>
    <row r="624" spans="1:8">
      <c r="A624" t="str">
        <f>HYPERLINK("#Clientes!A91","D24147")</f>
        <v>D24147</v>
      </c>
      <c r="B624" t="s">
        <v>1204</v>
      </c>
      <c r="C624" t="s">
        <v>1615</v>
      </c>
      <c r="D624" t="s">
        <v>1616</v>
      </c>
      <c r="E624" t="s">
        <v>676</v>
      </c>
      <c r="F624">
        <v>3053635072</v>
      </c>
      <c r="G624" t="s">
        <v>43</v>
      </c>
    </row>
    <row r="625" spans="1:8">
      <c r="A625" t="str">
        <f>HYPERLINK("#Clientes!A92","D24260")</f>
        <v>D24260</v>
      </c>
      <c r="B625" t="s">
        <v>1196</v>
      </c>
      <c r="C625" t="s">
        <v>1620</v>
      </c>
      <c r="D625" t="s">
        <v>1621</v>
      </c>
      <c r="E625" t="s">
        <v>1622</v>
      </c>
      <c r="F625">
        <v>3182768819</v>
      </c>
      <c r="G625" t="s">
        <v>43</v>
      </c>
    </row>
    <row r="626" spans="1:8">
      <c r="A626" t="str">
        <f>HYPERLINK("#Clientes!A92","D24260")</f>
        <v>D24260</v>
      </c>
      <c r="B626" t="s">
        <v>1199</v>
      </c>
      <c r="C626" t="s">
        <v>1088</v>
      </c>
      <c r="D626" t="s">
        <v>1623</v>
      </c>
      <c r="E626" t="s">
        <v>1091</v>
      </c>
      <c r="F626">
        <v>3153344533</v>
      </c>
      <c r="G626" t="s">
        <v>43</v>
      </c>
    </row>
    <row r="627" spans="1:8">
      <c r="A627" t="str">
        <f>HYPERLINK("#Clientes!A92","D24260")</f>
        <v>D24260</v>
      </c>
      <c r="B627" t="s">
        <v>1200</v>
      </c>
      <c r="C627" t="s">
        <v>1624</v>
      </c>
      <c r="D627" t="s">
        <v>1625</v>
      </c>
      <c r="E627" t="s">
        <v>1626</v>
      </c>
      <c r="F627">
        <v>3182768819</v>
      </c>
      <c r="G627" t="s">
        <v>43</v>
      </c>
    </row>
    <row r="628" spans="1:8">
      <c r="A628" t="str">
        <f>HYPERLINK("#Clientes!A92","D24260")</f>
        <v>D24260</v>
      </c>
      <c r="B628" t="s">
        <v>1201</v>
      </c>
      <c r="C628" t="s">
        <v>1624</v>
      </c>
      <c r="D628" t="s">
        <v>1625</v>
      </c>
      <c r="E628" t="s">
        <v>1622</v>
      </c>
      <c r="F628">
        <v>3182768819</v>
      </c>
      <c r="G628" t="s">
        <v>43</v>
      </c>
    </row>
    <row r="629" spans="1:8">
      <c r="A629" t="str">
        <f>HYPERLINK("#Clientes!A92","D24260")</f>
        <v>D24260</v>
      </c>
      <c r="B629" t="s">
        <v>1202</v>
      </c>
      <c r="C629" t="s">
        <v>1624</v>
      </c>
      <c r="D629" t="s">
        <v>1625</v>
      </c>
      <c r="E629" t="s">
        <v>1622</v>
      </c>
      <c r="F629">
        <v>3182768819</v>
      </c>
      <c r="G629" t="s">
        <v>43</v>
      </c>
    </row>
    <row r="630" spans="1:8">
      <c r="A630" t="str">
        <f>HYPERLINK("#Clientes!A92","D24260")</f>
        <v>D24260</v>
      </c>
      <c r="B630" t="s">
        <v>1203</v>
      </c>
      <c r="C630" t="s">
        <v>1624</v>
      </c>
      <c r="D630" t="s">
        <v>1625</v>
      </c>
      <c r="E630" t="s">
        <v>1622</v>
      </c>
      <c r="F630">
        <v>3182768819</v>
      </c>
      <c r="G630" t="s">
        <v>43</v>
      </c>
    </row>
    <row r="631" spans="1:8">
      <c r="A631" t="str">
        <f>HYPERLINK("#Clientes!A92","D24260")</f>
        <v>D24260</v>
      </c>
      <c r="B631" t="s">
        <v>1204</v>
      </c>
      <c r="C631" t="s">
        <v>1088</v>
      </c>
      <c r="D631" t="s">
        <v>1089</v>
      </c>
      <c r="E631" t="s">
        <v>1091</v>
      </c>
      <c r="F631">
        <v>3153344533</v>
      </c>
      <c r="G631" t="s">
        <v>43</v>
      </c>
    </row>
    <row r="632" spans="1:8">
      <c r="A632" t="str">
        <f>HYPERLINK("#Clientes!A93","D13224")</f>
        <v>D13224</v>
      </c>
      <c r="B632" t="s">
        <v>1196</v>
      </c>
      <c r="C632" t="s">
        <v>1627</v>
      </c>
      <c r="D632" t="s">
        <v>1628</v>
      </c>
      <c r="E632" t="s">
        <v>690</v>
      </c>
      <c r="F632">
        <v>3044932532</v>
      </c>
      <c r="G632" t="s">
        <v>43</v>
      </c>
    </row>
    <row r="633" spans="1:8">
      <c r="A633" t="str">
        <f>HYPERLINK("#Clientes!A93","D13224")</f>
        <v>D13224</v>
      </c>
      <c r="B633" t="s">
        <v>1199</v>
      </c>
      <c r="C633" t="s">
        <v>1627</v>
      </c>
      <c r="D633" t="s">
        <v>1628</v>
      </c>
      <c r="E633" t="s">
        <v>690</v>
      </c>
      <c r="F633">
        <v>3044932532</v>
      </c>
      <c r="G633" t="s">
        <v>43</v>
      </c>
    </row>
    <row r="634" spans="1:8">
      <c r="A634" t="str">
        <f>HYPERLINK("#Clientes!A93","D13224")</f>
        <v>D13224</v>
      </c>
      <c r="B634" t="s">
        <v>1200</v>
      </c>
      <c r="C634" t="s">
        <v>1627</v>
      </c>
      <c r="D634" t="s">
        <v>1628</v>
      </c>
      <c r="E634" t="s">
        <v>690</v>
      </c>
      <c r="F634">
        <v>3044932532</v>
      </c>
      <c r="G634" t="s">
        <v>43</v>
      </c>
    </row>
    <row r="635" spans="1:8">
      <c r="A635" t="str">
        <f>HYPERLINK("#Clientes!A93","D13224")</f>
        <v>D13224</v>
      </c>
      <c r="B635" t="s">
        <v>1201</v>
      </c>
      <c r="C635" t="s">
        <v>1629</v>
      </c>
      <c r="D635" t="s">
        <v>1630</v>
      </c>
      <c r="E635" t="s">
        <v>690</v>
      </c>
      <c r="F635">
        <v>3154665247</v>
      </c>
      <c r="G635" t="s">
        <v>43</v>
      </c>
    </row>
    <row r="636" spans="1:8">
      <c r="A636" t="str">
        <f>HYPERLINK("#Clientes!A93","D13224")</f>
        <v>D13224</v>
      </c>
      <c r="B636" t="s">
        <v>1202</v>
      </c>
      <c r="C636" t="s">
        <v>1629</v>
      </c>
      <c r="D636" t="s">
        <v>1630</v>
      </c>
      <c r="E636" t="s">
        <v>690</v>
      </c>
      <c r="F636">
        <v>3154665247</v>
      </c>
      <c r="G636" t="s">
        <v>43</v>
      </c>
    </row>
    <row r="637" spans="1:8">
      <c r="A637" t="str">
        <f>HYPERLINK("#Clientes!A93","D13224")</f>
        <v>D13224</v>
      </c>
      <c r="B637" t="s">
        <v>1203</v>
      </c>
      <c r="C637" t="s">
        <v>1629</v>
      </c>
      <c r="D637" t="s">
        <v>1630</v>
      </c>
      <c r="E637" t="s">
        <v>690</v>
      </c>
      <c r="F637">
        <v>3154665247</v>
      </c>
      <c r="G637" t="s">
        <v>43</v>
      </c>
    </row>
    <row r="638" spans="1:8">
      <c r="A638" t="str">
        <f>HYPERLINK("#Clientes!A93","D13224")</f>
        <v>D13224</v>
      </c>
      <c r="B638" t="s">
        <v>1204</v>
      </c>
      <c r="C638" t="s">
        <v>1629</v>
      </c>
      <c r="D638" t="s">
        <v>1630</v>
      </c>
      <c r="E638" t="s">
        <v>690</v>
      </c>
      <c r="F638">
        <v>3154665247</v>
      </c>
      <c r="G638" t="s">
        <v>43</v>
      </c>
    </row>
    <row r="639" spans="1:8">
      <c r="A639" t="str">
        <f>HYPERLINK("#Clientes!A94","D27530")</f>
        <v>D27530</v>
      </c>
      <c r="B639" t="s">
        <v>1196</v>
      </c>
      <c r="C639" t="s">
        <v>1100</v>
      </c>
      <c r="D639" t="s">
        <v>1101</v>
      </c>
      <c r="E639" t="s">
        <v>1105</v>
      </c>
      <c r="F639" t="s">
        <v>1631</v>
      </c>
      <c r="G639" t="s">
        <v>43</v>
      </c>
    </row>
    <row r="640" spans="1:8">
      <c r="A640" t="str">
        <f>HYPERLINK("#Clientes!A94","D27530")</f>
        <v>D27530</v>
      </c>
      <c r="B640" t="s">
        <v>1199</v>
      </c>
      <c r="C640" t="s">
        <v>385</v>
      </c>
      <c r="D640" t="s">
        <v>1632</v>
      </c>
      <c r="E640" t="s">
        <v>1105</v>
      </c>
      <c r="F640" t="s">
        <v>1631</v>
      </c>
      <c r="G640" t="s">
        <v>43</v>
      </c>
    </row>
    <row r="641" spans="1:8">
      <c r="A641" t="str">
        <f>HYPERLINK("#Clientes!A94","D27530")</f>
        <v>D27530</v>
      </c>
      <c r="B641" t="s">
        <v>1200</v>
      </c>
      <c r="C641" t="s">
        <v>385</v>
      </c>
      <c r="D641" t="s">
        <v>1632</v>
      </c>
      <c r="E641" t="s">
        <v>1105</v>
      </c>
      <c r="F641" t="s">
        <v>1631</v>
      </c>
      <c r="G641" t="s">
        <v>43</v>
      </c>
    </row>
    <row r="642" spans="1:8">
      <c r="A642" t="str">
        <f>HYPERLINK("#Clientes!A94","D27530")</f>
        <v>D27530</v>
      </c>
      <c r="B642" t="s">
        <v>1201</v>
      </c>
      <c r="C642" t="s">
        <v>1633</v>
      </c>
      <c r="D642" t="s">
        <v>996</v>
      </c>
      <c r="E642" t="s">
        <v>1105</v>
      </c>
      <c r="F642" t="s">
        <v>1631</v>
      </c>
      <c r="G642" t="s">
        <v>43</v>
      </c>
    </row>
    <row r="643" spans="1:8">
      <c r="A643" t="str">
        <f>HYPERLINK("#Clientes!A94","D27530")</f>
        <v>D27530</v>
      </c>
      <c r="B643" t="s">
        <v>1202</v>
      </c>
      <c r="C643" t="s">
        <v>385</v>
      </c>
      <c r="D643" t="s">
        <v>1632</v>
      </c>
      <c r="E643" t="s">
        <v>1105</v>
      </c>
      <c r="F643" t="s">
        <v>1631</v>
      </c>
      <c r="G643" t="s">
        <v>43</v>
      </c>
    </row>
    <row r="644" spans="1:8">
      <c r="A644" t="str">
        <f>HYPERLINK("#Clientes!A94","D27530")</f>
        <v>D27530</v>
      </c>
      <c r="B644" t="s">
        <v>1203</v>
      </c>
      <c r="C644" t="s">
        <v>385</v>
      </c>
      <c r="D644" t="s">
        <v>1632</v>
      </c>
      <c r="E644" t="s">
        <v>1105</v>
      </c>
      <c r="F644" t="s">
        <v>1631</v>
      </c>
      <c r="G644" t="s">
        <v>43</v>
      </c>
    </row>
    <row r="645" spans="1:8">
      <c r="A645" t="str">
        <f>HYPERLINK("#Clientes!A94","D27530")</f>
        <v>D27530</v>
      </c>
      <c r="B645" t="s">
        <v>1204</v>
      </c>
      <c r="C645" t="s">
        <v>385</v>
      </c>
      <c r="D645" t="s">
        <v>1632</v>
      </c>
      <c r="E645" t="s">
        <v>1105</v>
      </c>
      <c r="F645" t="s">
        <v>1631</v>
      </c>
      <c r="G645" t="s">
        <v>43</v>
      </c>
    </row>
    <row r="646" spans="1:8">
      <c r="A646" t="str">
        <f>HYPERLINK("#Clientes!A95","FONROC")</f>
        <v>FONROC</v>
      </c>
      <c r="B646" t="s">
        <v>1196</v>
      </c>
      <c r="C646" t="s">
        <v>1572</v>
      </c>
      <c r="D646" t="s">
        <v>1634</v>
      </c>
      <c r="E646" t="s">
        <v>1635</v>
      </c>
      <c r="F646" t="s">
        <v>1097</v>
      </c>
      <c r="G646" t="s">
        <v>53</v>
      </c>
    </row>
    <row r="647" spans="1:8">
      <c r="A647" t="str">
        <f>HYPERLINK("#Clientes!A95","FONROC")</f>
        <v>FONROC</v>
      </c>
      <c r="B647" t="s">
        <v>1199</v>
      </c>
      <c r="C647" t="s">
        <v>1572</v>
      </c>
      <c r="D647" t="s">
        <v>1634</v>
      </c>
      <c r="E647" t="s">
        <v>1635</v>
      </c>
      <c r="F647" t="s">
        <v>1097</v>
      </c>
      <c r="G647" t="s">
        <v>53</v>
      </c>
    </row>
    <row r="648" spans="1:8">
      <c r="A648" t="str">
        <f>HYPERLINK("#Clientes!A95","FONROC")</f>
        <v>FONROC</v>
      </c>
      <c r="B648" t="s">
        <v>1200</v>
      </c>
      <c r="C648" t="s">
        <v>1572</v>
      </c>
      <c r="D648" t="s">
        <v>1634</v>
      </c>
      <c r="E648" t="s">
        <v>1635</v>
      </c>
      <c r="F648" t="s">
        <v>1097</v>
      </c>
      <c r="G648" t="s">
        <v>53</v>
      </c>
    </row>
    <row r="649" spans="1:8">
      <c r="A649" t="str">
        <f>HYPERLINK("#Clientes!A95","FONROC")</f>
        <v>FONROC</v>
      </c>
      <c r="B649" t="s">
        <v>1201</v>
      </c>
      <c r="C649" t="s">
        <v>1636</v>
      </c>
      <c r="D649" t="s">
        <v>1637</v>
      </c>
      <c r="E649" t="s">
        <v>1638</v>
      </c>
      <c r="F649" t="s">
        <v>1097</v>
      </c>
      <c r="G649" t="s">
        <v>53</v>
      </c>
    </row>
    <row r="650" spans="1:8">
      <c r="A650" t="str">
        <f>HYPERLINK("#Clientes!A95","FONROC")</f>
        <v>FONROC</v>
      </c>
      <c r="B650" t="s">
        <v>1202</v>
      </c>
      <c r="C650" t="s">
        <v>1636</v>
      </c>
      <c r="D650" t="s">
        <v>1637</v>
      </c>
      <c r="E650" t="s">
        <v>1638</v>
      </c>
      <c r="F650" t="s">
        <v>1097</v>
      </c>
      <c r="G650" t="s">
        <v>53</v>
      </c>
    </row>
    <row r="651" spans="1:8">
      <c r="A651" t="str">
        <f>HYPERLINK("#Clientes!A95","FONROC")</f>
        <v>FONROC</v>
      </c>
      <c r="B651" t="s">
        <v>1203</v>
      </c>
      <c r="C651" t="s">
        <v>1636</v>
      </c>
      <c r="D651" t="s">
        <v>1637</v>
      </c>
      <c r="E651" t="s">
        <v>1638</v>
      </c>
      <c r="F651" t="s">
        <v>1097</v>
      </c>
      <c r="G651" t="s">
        <v>53</v>
      </c>
    </row>
    <row r="652" spans="1:8">
      <c r="A652" t="str">
        <f>HYPERLINK("#Clientes!A95","FONROC")</f>
        <v>FONROC</v>
      </c>
      <c r="B652" t="s">
        <v>1204</v>
      </c>
      <c r="C652" t="s">
        <v>1572</v>
      </c>
      <c r="D652" t="s">
        <v>1634</v>
      </c>
      <c r="E652" t="s">
        <v>1635</v>
      </c>
      <c r="F652" t="s">
        <v>1097</v>
      </c>
      <c r="G652" t="s">
        <v>53</v>
      </c>
    </row>
    <row r="653" spans="1:8">
      <c r="A653" t="str">
        <f>HYPERLINK("#Clientes!A96","D27505")</f>
        <v>D27505</v>
      </c>
      <c r="B653" t="s">
        <v>1196</v>
      </c>
      <c r="C653" t="s">
        <v>1514</v>
      </c>
      <c r="D653" t="s">
        <v>1515</v>
      </c>
      <c r="E653" t="s">
        <v>1005</v>
      </c>
      <c r="F653" t="s">
        <v>1639</v>
      </c>
      <c r="G653" t="s">
        <v>43</v>
      </c>
    </row>
    <row r="654" spans="1:8">
      <c r="A654" t="str">
        <f>HYPERLINK("#Clientes!A96","D27505")</f>
        <v>D27505</v>
      </c>
      <c r="B654" t="s">
        <v>1199</v>
      </c>
      <c r="C654" t="s">
        <v>1514</v>
      </c>
      <c r="D654" t="s">
        <v>1515</v>
      </c>
      <c r="E654" t="s">
        <v>1005</v>
      </c>
      <c r="F654" t="s">
        <v>1639</v>
      </c>
      <c r="G654" t="s">
        <v>43</v>
      </c>
    </row>
    <row r="655" spans="1:8">
      <c r="A655" t="str">
        <f>HYPERLINK("#Clientes!A96","D27505")</f>
        <v>D27505</v>
      </c>
      <c r="B655" t="s">
        <v>1200</v>
      </c>
      <c r="C655" t="s">
        <v>1514</v>
      </c>
      <c r="D655" t="s">
        <v>1515</v>
      </c>
      <c r="E655" t="s">
        <v>1005</v>
      </c>
      <c r="F655" t="s">
        <v>1639</v>
      </c>
      <c r="G655" t="s">
        <v>43</v>
      </c>
    </row>
    <row r="656" spans="1:8">
      <c r="A656" t="str">
        <f>HYPERLINK("#Clientes!A96","D27505")</f>
        <v>D27505</v>
      </c>
      <c r="B656" t="s">
        <v>1201</v>
      </c>
      <c r="C656" t="s">
        <v>1514</v>
      </c>
      <c r="D656" t="s">
        <v>1515</v>
      </c>
      <c r="E656" t="s">
        <v>1005</v>
      </c>
      <c r="F656" t="s">
        <v>1639</v>
      </c>
      <c r="G656" t="s">
        <v>43</v>
      </c>
    </row>
    <row r="657" spans="1:8">
      <c r="A657" t="str">
        <f>HYPERLINK("#Clientes!A96","D27505")</f>
        <v>D27505</v>
      </c>
      <c r="B657" t="s">
        <v>1202</v>
      </c>
      <c r="C657" t="s">
        <v>1514</v>
      </c>
      <c r="D657" t="s">
        <v>1515</v>
      </c>
      <c r="E657" t="s">
        <v>1005</v>
      </c>
      <c r="F657" t="s">
        <v>1639</v>
      </c>
      <c r="G657" t="s">
        <v>43</v>
      </c>
    </row>
    <row r="658" spans="1:8">
      <c r="A658" t="str">
        <f>HYPERLINK("#Clientes!A96","D27505")</f>
        <v>D27505</v>
      </c>
      <c r="B658" t="s">
        <v>1203</v>
      </c>
      <c r="C658" t="s">
        <v>1514</v>
      </c>
      <c r="D658" t="s">
        <v>1515</v>
      </c>
      <c r="E658" t="s">
        <v>1005</v>
      </c>
      <c r="F658" t="s">
        <v>1639</v>
      </c>
      <c r="G658" t="s">
        <v>43</v>
      </c>
    </row>
    <row r="659" spans="1:8">
      <c r="A659" t="str">
        <f>HYPERLINK("#Clientes!A96","D27505")</f>
        <v>D27505</v>
      </c>
      <c r="B659" t="s">
        <v>1204</v>
      </c>
      <c r="C659" t="s">
        <v>1514</v>
      </c>
      <c r="D659" t="s">
        <v>1515</v>
      </c>
      <c r="E659" t="s">
        <v>1005</v>
      </c>
      <c r="F659" t="s">
        <v>1639</v>
      </c>
      <c r="G659" t="s">
        <v>43</v>
      </c>
    </row>
    <row r="660" spans="1:8">
      <c r="A660" t="str">
        <f>HYPERLINK("#Clientes!A97","D31287")</f>
        <v>D31287</v>
      </c>
      <c r="B660" t="s">
        <v>1196</v>
      </c>
      <c r="C660" t="s">
        <v>1640</v>
      </c>
      <c r="D660" t="s">
        <v>1641</v>
      </c>
      <c r="E660" t="s">
        <v>1163</v>
      </c>
      <c r="F660">
        <v>3195089646</v>
      </c>
      <c r="G660" t="s">
        <v>43</v>
      </c>
    </row>
    <row r="661" spans="1:8">
      <c r="A661" t="str">
        <f>HYPERLINK("#Clientes!A97","D31287")</f>
        <v>D31287</v>
      </c>
      <c r="B661" t="s">
        <v>1199</v>
      </c>
      <c r="C661" t="s">
        <v>1642</v>
      </c>
      <c r="D661" t="s">
        <v>1643</v>
      </c>
      <c r="E661" t="s">
        <v>1644</v>
      </c>
      <c r="F661">
        <v>3186609245</v>
      </c>
      <c r="G661" t="s">
        <v>43</v>
      </c>
    </row>
    <row r="662" spans="1:8">
      <c r="A662" t="str">
        <f>HYPERLINK("#Clientes!A97","D31287")</f>
        <v>D31287</v>
      </c>
      <c r="B662" t="s">
        <v>1200</v>
      </c>
      <c r="C662" t="s">
        <v>1640</v>
      </c>
      <c r="D662" t="s">
        <v>1641</v>
      </c>
      <c r="E662" t="s">
        <v>1163</v>
      </c>
      <c r="F662">
        <v>3195089646</v>
      </c>
      <c r="G662" t="s">
        <v>43</v>
      </c>
    </row>
    <row r="663" spans="1:8">
      <c r="A663" t="str">
        <f>HYPERLINK("#Clientes!A97","D31287")</f>
        <v>D31287</v>
      </c>
      <c r="B663" t="s">
        <v>1201</v>
      </c>
      <c r="C663" t="s">
        <v>1640</v>
      </c>
      <c r="D663" t="s">
        <v>1641</v>
      </c>
      <c r="E663" t="s">
        <v>1163</v>
      </c>
      <c r="F663">
        <v>3195089646</v>
      </c>
      <c r="G663" t="s">
        <v>43</v>
      </c>
    </row>
    <row r="664" spans="1:8">
      <c r="A664" t="str">
        <f>HYPERLINK("#Clientes!A97","D31287")</f>
        <v>D31287</v>
      </c>
      <c r="B664" t="s">
        <v>1202</v>
      </c>
      <c r="C664" t="s">
        <v>1640</v>
      </c>
      <c r="D664" t="s">
        <v>1641</v>
      </c>
      <c r="E664" t="s">
        <v>1163</v>
      </c>
      <c r="F664">
        <v>3195089646</v>
      </c>
      <c r="G664" t="s">
        <v>43</v>
      </c>
    </row>
    <row r="665" spans="1:8">
      <c r="A665" t="str">
        <f>HYPERLINK("#Clientes!A97","D31287")</f>
        <v>D31287</v>
      </c>
      <c r="B665" t="s">
        <v>1203</v>
      </c>
      <c r="C665" t="s">
        <v>1640</v>
      </c>
      <c r="D665" t="s">
        <v>1641</v>
      </c>
      <c r="E665" t="s">
        <v>1163</v>
      </c>
      <c r="F665">
        <v>3195089646</v>
      </c>
      <c r="G665" t="s">
        <v>43</v>
      </c>
    </row>
    <row r="666" spans="1:8">
      <c r="A666" t="str">
        <f>HYPERLINK("#Clientes!A97","D31287")</f>
        <v>D31287</v>
      </c>
      <c r="B666" t="s">
        <v>1204</v>
      </c>
      <c r="C666" t="s">
        <v>1640</v>
      </c>
      <c r="D666" t="s">
        <v>1641</v>
      </c>
      <c r="E666" t="s">
        <v>1163</v>
      </c>
      <c r="F666">
        <v>3195089646</v>
      </c>
      <c r="G666" t="s">
        <v>43</v>
      </c>
    </row>
    <row r="667" spans="1:8">
      <c r="A667" t="str">
        <f>HYPERLINK("#Clientes!A98","D27559")</f>
        <v>D27559</v>
      </c>
      <c r="B667" t="s">
        <v>1196</v>
      </c>
      <c r="C667" t="s">
        <v>1645</v>
      </c>
      <c r="D667" t="s">
        <v>1646</v>
      </c>
      <c r="E667" t="s">
        <v>1109</v>
      </c>
      <c r="F667" t="s">
        <v>1647</v>
      </c>
      <c r="G667" t="s">
        <v>43</v>
      </c>
    </row>
    <row r="668" spans="1:8">
      <c r="A668" t="str">
        <f>HYPERLINK("#Clientes!A98","D27559")</f>
        <v>D27559</v>
      </c>
      <c r="B668" t="s">
        <v>1199</v>
      </c>
      <c r="C668" t="s">
        <v>1645</v>
      </c>
      <c r="D668" t="s">
        <v>1646</v>
      </c>
      <c r="E668" t="s">
        <v>1109</v>
      </c>
      <c r="F668" t="s">
        <v>1647</v>
      </c>
      <c r="G668" t="s">
        <v>43</v>
      </c>
    </row>
    <row r="669" spans="1:8">
      <c r="A669" t="str">
        <f>HYPERLINK("#Clientes!A98","D27559")</f>
        <v>D27559</v>
      </c>
      <c r="B669" t="s">
        <v>1200</v>
      </c>
      <c r="C669" t="s">
        <v>1645</v>
      </c>
      <c r="D669" t="s">
        <v>1646</v>
      </c>
      <c r="E669" t="s">
        <v>1109</v>
      </c>
      <c r="F669" t="s">
        <v>1647</v>
      </c>
      <c r="G669" t="s">
        <v>43</v>
      </c>
    </row>
    <row r="670" spans="1:8">
      <c r="A670" t="str">
        <f>HYPERLINK("#Clientes!A98","D27559")</f>
        <v>D27559</v>
      </c>
      <c r="B670" t="s">
        <v>1201</v>
      </c>
      <c r="C670" t="s">
        <v>1645</v>
      </c>
      <c r="D670" t="s">
        <v>1646</v>
      </c>
      <c r="E670" t="s">
        <v>1109</v>
      </c>
      <c r="F670" t="s">
        <v>1647</v>
      </c>
      <c r="G670" t="s">
        <v>43</v>
      </c>
    </row>
    <row r="671" spans="1:8">
      <c r="A671" t="str">
        <f>HYPERLINK("#Clientes!A98","D27559")</f>
        <v>D27559</v>
      </c>
      <c r="B671" t="s">
        <v>1202</v>
      </c>
      <c r="C671" t="s">
        <v>1645</v>
      </c>
      <c r="D671" t="s">
        <v>1646</v>
      </c>
      <c r="E671" t="s">
        <v>1109</v>
      </c>
      <c r="F671" t="s">
        <v>1647</v>
      </c>
      <c r="G671" t="s">
        <v>43</v>
      </c>
    </row>
    <row r="672" spans="1:8">
      <c r="A672" t="str">
        <f>HYPERLINK("#Clientes!A98","D27559")</f>
        <v>D27559</v>
      </c>
      <c r="B672" t="s">
        <v>1203</v>
      </c>
      <c r="C672" t="s">
        <v>1645</v>
      </c>
      <c r="D672" t="s">
        <v>1646</v>
      </c>
      <c r="E672" t="s">
        <v>1109</v>
      </c>
      <c r="F672" t="s">
        <v>1647</v>
      </c>
      <c r="G672" t="s">
        <v>43</v>
      </c>
    </row>
    <row r="673" spans="1:8">
      <c r="A673" t="str">
        <f>HYPERLINK("#Clientes!A98","D27559")</f>
        <v>D27559</v>
      </c>
      <c r="B673" t="s">
        <v>1204</v>
      </c>
      <c r="C673" t="s">
        <v>1645</v>
      </c>
      <c r="D673" t="s">
        <v>1646</v>
      </c>
      <c r="E673" t="s">
        <v>1109</v>
      </c>
      <c r="F673" t="s">
        <v>1647</v>
      </c>
      <c r="G673" t="s">
        <v>43</v>
      </c>
    </row>
    <row r="674" spans="1:8">
      <c r="A674" t="str">
        <f>HYPERLINK("#Clientes!A99","D27911")</f>
        <v>D27911</v>
      </c>
      <c r="B674" t="s">
        <v>1196</v>
      </c>
      <c r="C674" t="s">
        <v>1471</v>
      </c>
      <c r="D674" t="s">
        <v>1648</v>
      </c>
      <c r="E674" t="s">
        <v>1649</v>
      </c>
      <c r="F674">
        <v>3113538498</v>
      </c>
      <c r="G674" t="s">
        <v>43</v>
      </c>
    </row>
    <row r="675" spans="1:8">
      <c r="A675" t="str">
        <f>HYPERLINK("#Clientes!A99","D27911")</f>
        <v>D27911</v>
      </c>
      <c r="B675" t="s">
        <v>1199</v>
      </c>
      <c r="C675" t="s">
        <v>620</v>
      </c>
      <c r="D675" t="s">
        <v>1650</v>
      </c>
      <c r="E675" t="s">
        <v>1651</v>
      </c>
      <c r="F675">
        <v>3006441710</v>
      </c>
      <c r="G675" t="s">
        <v>43</v>
      </c>
    </row>
    <row r="676" spans="1:8">
      <c r="A676" t="str">
        <f>HYPERLINK("#Clientes!A99","D27911")</f>
        <v>D27911</v>
      </c>
      <c r="B676" t="s">
        <v>1200</v>
      </c>
      <c r="C676" t="s">
        <v>620</v>
      </c>
      <c r="D676" t="s">
        <v>1650</v>
      </c>
      <c r="E676" t="s">
        <v>1651</v>
      </c>
      <c r="F676">
        <v>3006441710</v>
      </c>
      <c r="G676" t="s">
        <v>43</v>
      </c>
    </row>
    <row r="677" spans="1:8">
      <c r="A677" t="str">
        <f>HYPERLINK("#Clientes!A99","D27911")</f>
        <v>D27911</v>
      </c>
      <c r="B677" t="s">
        <v>1201</v>
      </c>
      <c r="C677" t="s">
        <v>777</v>
      </c>
      <c r="D677" t="s">
        <v>1652</v>
      </c>
      <c r="E677" t="s">
        <v>1653</v>
      </c>
      <c r="F677">
        <v>3117829693</v>
      </c>
      <c r="G677" t="s">
        <v>43</v>
      </c>
    </row>
    <row r="678" spans="1:8">
      <c r="A678" t="str">
        <f>HYPERLINK("#Clientes!A99","D27911")</f>
        <v>D27911</v>
      </c>
      <c r="B678" t="s">
        <v>1202</v>
      </c>
      <c r="C678" t="s">
        <v>620</v>
      </c>
      <c r="D678" t="s">
        <v>1650</v>
      </c>
      <c r="E678" t="s">
        <v>1651</v>
      </c>
      <c r="F678">
        <v>3006441710</v>
      </c>
      <c r="G678" t="s">
        <v>43</v>
      </c>
    </row>
    <row r="679" spans="1:8">
      <c r="A679" t="str">
        <f>HYPERLINK("#Clientes!A99","D27911")</f>
        <v>D27911</v>
      </c>
      <c r="B679" t="s">
        <v>1203</v>
      </c>
      <c r="C679" t="s">
        <v>777</v>
      </c>
      <c r="D679" t="s">
        <v>1652</v>
      </c>
      <c r="E679" t="s">
        <v>1653</v>
      </c>
      <c r="F679">
        <v>3117829693</v>
      </c>
      <c r="G679" t="s">
        <v>43</v>
      </c>
    </row>
    <row r="680" spans="1:8">
      <c r="A680" t="str">
        <f>HYPERLINK("#Clientes!A99","D27911")</f>
        <v>D27911</v>
      </c>
      <c r="B680" t="s">
        <v>1204</v>
      </c>
      <c r="C680" t="s">
        <v>620</v>
      </c>
      <c r="D680" t="s">
        <v>1650</v>
      </c>
      <c r="E680" t="s">
        <v>1651</v>
      </c>
      <c r="F680">
        <v>3006441710</v>
      </c>
      <c r="G680" t="s">
        <v>43</v>
      </c>
    </row>
    <row r="681" spans="1:8">
      <c r="A681" t="str">
        <f>HYPERLINK("#Clientes!A100","D25339")</f>
        <v>D25339</v>
      </c>
      <c r="B681" t="s">
        <v>1196</v>
      </c>
      <c r="C681" t="s">
        <v>1110</v>
      </c>
      <c r="D681" t="s">
        <v>1654</v>
      </c>
      <c r="E681" t="s">
        <v>1113</v>
      </c>
      <c r="F681">
        <v>3108327129</v>
      </c>
      <c r="G681" t="s">
        <v>43</v>
      </c>
    </row>
    <row r="682" spans="1:8">
      <c r="A682" t="str">
        <f>HYPERLINK("#Clientes!A100","D25339")</f>
        <v>D25339</v>
      </c>
      <c r="B682" t="s">
        <v>1199</v>
      </c>
      <c r="C682" t="s">
        <v>1655</v>
      </c>
      <c r="D682" t="s">
        <v>1656</v>
      </c>
      <c r="E682" t="s">
        <v>1657</v>
      </c>
      <c r="F682">
        <v>3133531924</v>
      </c>
      <c r="G682" t="s">
        <v>43</v>
      </c>
    </row>
    <row r="683" spans="1:8">
      <c r="A683" t="str">
        <f>HYPERLINK("#Clientes!A100","D25339")</f>
        <v>D25339</v>
      </c>
      <c r="B683" t="s">
        <v>1200</v>
      </c>
      <c r="C683" t="s">
        <v>1658</v>
      </c>
      <c r="D683" t="s">
        <v>1659</v>
      </c>
      <c r="E683" t="s">
        <v>1660</v>
      </c>
      <c r="F683">
        <v>3217951426</v>
      </c>
      <c r="G683" t="s">
        <v>43</v>
      </c>
    </row>
    <row r="684" spans="1:8">
      <c r="A684" t="str">
        <f>HYPERLINK("#Clientes!A100","D25339")</f>
        <v>D25339</v>
      </c>
      <c r="B684" t="s">
        <v>1201</v>
      </c>
      <c r="C684" t="s">
        <v>1658</v>
      </c>
      <c r="D684" t="s">
        <v>1659</v>
      </c>
      <c r="E684" t="s">
        <v>1660</v>
      </c>
      <c r="F684">
        <v>3217951426</v>
      </c>
      <c r="G684" t="s">
        <v>43</v>
      </c>
    </row>
    <row r="685" spans="1:8">
      <c r="A685" t="str">
        <f>HYPERLINK("#Clientes!A100","D25339")</f>
        <v>D25339</v>
      </c>
      <c r="B685" t="s">
        <v>1202</v>
      </c>
      <c r="C685" t="s">
        <v>1658</v>
      </c>
      <c r="D685" t="s">
        <v>1659</v>
      </c>
      <c r="E685" t="s">
        <v>1660</v>
      </c>
      <c r="F685">
        <v>3217951426</v>
      </c>
      <c r="G685" t="s">
        <v>43</v>
      </c>
    </row>
    <row r="686" spans="1:8">
      <c r="A686" t="str">
        <f>HYPERLINK("#Clientes!A100","D25339")</f>
        <v>D25339</v>
      </c>
      <c r="B686" t="s">
        <v>1203</v>
      </c>
      <c r="C686" t="s">
        <v>1658</v>
      </c>
      <c r="D686" t="s">
        <v>1659</v>
      </c>
      <c r="E686" t="s">
        <v>1660</v>
      </c>
      <c r="F686">
        <v>3217951426</v>
      </c>
      <c r="G686" t="s">
        <v>43</v>
      </c>
    </row>
    <row r="687" spans="1:8">
      <c r="A687" t="str">
        <f>HYPERLINK("#Clientes!A100","D25339")</f>
        <v>D25339</v>
      </c>
      <c r="B687" t="s">
        <v>1204</v>
      </c>
      <c r="C687" t="s">
        <v>1110</v>
      </c>
      <c r="D687" t="s">
        <v>1654</v>
      </c>
      <c r="E687" t="s">
        <v>1113</v>
      </c>
      <c r="F687">
        <v>3108327129</v>
      </c>
      <c r="G687" t="s">
        <v>43</v>
      </c>
    </row>
    <row r="688" spans="1:8">
      <c r="A688" t="str">
        <f>HYPERLINK("#Clientes!A101","D28059")</f>
        <v>D28059</v>
      </c>
      <c r="B688" t="s">
        <v>1196</v>
      </c>
      <c r="C688" t="s">
        <v>1661</v>
      </c>
      <c r="D688" t="s">
        <v>1662</v>
      </c>
      <c r="E688" t="s">
        <v>1125</v>
      </c>
      <c r="F688">
        <v>3043872052</v>
      </c>
      <c r="G688" t="s">
        <v>53</v>
      </c>
    </row>
    <row r="689" spans="1:8">
      <c r="A689" t="str">
        <f>HYPERLINK("#Clientes!A101","D28059")</f>
        <v>D28059</v>
      </c>
      <c r="B689" t="s">
        <v>1199</v>
      </c>
      <c r="C689" t="s">
        <v>1661</v>
      </c>
      <c r="D689" t="s">
        <v>1662</v>
      </c>
      <c r="E689" t="s">
        <v>1125</v>
      </c>
      <c r="F689">
        <v>3043872052</v>
      </c>
      <c r="G689" t="s">
        <v>53</v>
      </c>
    </row>
    <row r="690" spans="1:8">
      <c r="A690" t="str">
        <f>HYPERLINK("#Clientes!A101","D28059")</f>
        <v>D28059</v>
      </c>
      <c r="B690" t="s">
        <v>1200</v>
      </c>
      <c r="C690" t="s">
        <v>1663</v>
      </c>
      <c r="D690" t="s">
        <v>1664</v>
      </c>
      <c r="E690" t="s">
        <v>1665</v>
      </c>
      <c r="F690" t="s">
        <v>1666</v>
      </c>
      <c r="G690" t="s">
        <v>53</v>
      </c>
    </row>
    <row r="691" spans="1:8">
      <c r="A691" t="str">
        <f>HYPERLINK("#Clientes!A101","D28059")</f>
        <v>D28059</v>
      </c>
      <c r="B691" t="s">
        <v>1201</v>
      </c>
      <c r="C691" t="s">
        <v>1663</v>
      </c>
      <c r="D691" t="s">
        <v>1664</v>
      </c>
      <c r="E691" t="s">
        <v>1665</v>
      </c>
      <c r="F691" t="s">
        <v>1666</v>
      </c>
      <c r="G691" t="s">
        <v>53</v>
      </c>
    </row>
    <row r="692" spans="1:8">
      <c r="A692" t="str">
        <f>HYPERLINK("#Clientes!A101","D28059")</f>
        <v>D28059</v>
      </c>
      <c r="B692" t="s">
        <v>1202</v>
      </c>
      <c r="C692" t="s">
        <v>1663</v>
      </c>
      <c r="D692" t="s">
        <v>1664</v>
      </c>
      <c r="E692" t="s">
        <v>1665</v>
      </c>
      <c r="F692" t="s">
        <v>1666</v>
      </c>
      <c r="G692" t="s">
        <v>53</v>
      </c>
    </row>
    <row r="693" spans="1:8">
      <c r="A693" t="str">
        <f>HYPERLINK("#Clientes!A101","D28059")</f>
        <v>D28059</v>
      </c>
      <c r="B693" t="s">
        <v>1203</v>
      </c>
      <c r="C693" t="s">
        <v>1663</v>
      </c>
      <c r="D693" t="s">
        <v>1664</v>
      </c>
      <c r="E693" t="s">
        <v>1665</v>
      </c>
      <c r="F693" t="s">
        <v>1666</v>
      </c>
      <c r="G693" t="s">
        <v>53</v>
      </c>
    </row>
    <row r="694" spans="1:8">
      <c r="A694" t="str">
        <f>HYPERLINK("#Clientes!A101","D28059")</f>
        <v>D28059</v>
      </c>
      <c r="B694" t="s">
        <v>1204</v>
      </c>
      <c r="C694" t="s">
        <v>1663</v>
      </c>
      <c r="D694" t="s">
        <v>1664</v>
      </c>
      <c r="E694" t="s">
        <v>1665</v>
      </c>
      <c r="F694" t="s">
        <v>1666</v>
      </c>
      <c r="G694" t="s">
        <v>53</v>
      </c>
    </row>
    <row r="695" spans="1:8">
      <c r="A695" t="str">
        <f>HYPERLINK("#Clientes!A102","D30033")</f>
        <v>D30033</v>
      </c>
      <c r="B695" t="s">
        <v>1196</v>
      </c>
      <c r="C695" t="s">
        <v>1667</v>
      </c>
      <c r="D695" t="s">
        <v>1136</v>
      </c>
      <c r="E695" t="s">
        <v>1139</v>
      </c>
      <c r="F695">
        <v>3007055971</v>
      </c>
      <c r="G695" t="s">
        <v>43</v>
      </c>
    </row>
    <row r="696" spans="1:8">
      <c r="A696" t="str">
        <f>HYPERLINK("#Clientes!A102","D30033")</f>
        <v>D30033</v>
      </c>
      <c r="B696" t="s">
        <v>1199</v>
      </c>
      <c r="C696" t="s">
        <v>1667</v>
      </c>
      <c r="D696" t="s">
        <v>1136</v>
      </c>
      <c r="E696" t="s">
        <v>1139</v>
      </c>
      <c r="F696">
        <v>3007055971</v>
      </c>
      <c r="G696" t="s">
        <v>43</v>
      </c>
    </row>
    <row r="697" spans="1:8">
      <c r="A697" t="str">
        <f>HYPERLINK("#Clientes!A102","D30033")</f>
        <v>D30033</v>
      </c>
      <c r="B697" t="s">
        <v>1200</v>
      </c>
      <c r="C697" t="s">
        <v>1667</v>
      </c>
      <c r="D697" t="s">
        <v>1136</v>
      </c>
      <c r="E697" t="s">
        <v>1139</v>
      </c>
      <c r="F697">
        <v>3007055971</v>
      </c>
      <c r="G697" t="s">
        <v>43</v>
      </c>
    </row>
    <row r="698" spans="1:8">
      <c r="A698" t="str">
        <f>HYPERLINK("#Clientes!A102","D30033")</f>
        <v>D30033</v>
      </c>
      <c r="B698" t="s">
        <v>1201</v>
      </c>
      <c r="C698" t="s">
        <v>1667</v>
      </c>
      <c r="D698" t="s">
        <v>1136</v>
      </c>
      <c r="E698" t="s">
        <v>1139</v>
      </c>
      <c r="F698">
        <v>3007055971</v>
      </c>
      <c r="G698" t="s">
        <v>43</v>
      </c>
    </row>
    <row r="699" spans="1:8">
      <c r="A699" t="str">
        <f>HYPERLINK("#Clientes!A102","D30033")</f>
        <v>D30033</v>
      </c>
      <c r="B699" t="s">
        <v>1202</v>
      </c>
      <c r="C699" t="s">
        <v>1667</v>
      </c>
      <c r="D699" t="s">
        <v>1136</v>
      </c>
      <c r="E699" t="s">
        <v>1139</v>
      </c>
      <c r="F699">
        <v>3007055971</v>
      </c>
      <c r="G699" t="s">
        <v>43</v>
      </c>
    </row>
    <row r="700" spans="1:8">
      <c r="A700" t="str">
        <f>HYPERLINK("#Clientes!A102","D30033")</f>
        <v>D30033</v>
      </c>
      <c r="B700" t="s">
        <v>1203</v>
      </c>
      <c r="C700" t="s">
        <v>1667</v>
      </c>
      <c r="D700" t="s">
        <v>1136</v>
      </c>
      <c r="E700" t="s">
        <v>1139</v>
      </c>
      <c r="F700">
        <v>3007055971</v>
      </c>
      <c r="G700" t="s">
        <v>43</v>
      </c>
    </row>
    <row r="701" spans="1:8">
      <c r="A701" t="str">
        <f>HYPERLINK("#Clientes!A102","D30033")</f>
        <v>D30033</v>
      </c>
      <c r="B701" t="s">
        <v>1204</v>
      </c>
      <c r="C701" t="s">
        <v>1667</v>
      </c>
      <c r="D701" t="s">
        <v>1136</v>
      </c>
      <c r="E701" t="s">
        <v>1139</v>
      </c>
      <c r="F701">
        <v>3007055971</v>
      </c>
      <c r="G701" t="s">
        <v>43</v>
      </c>
    </row>
    <row r="702" spans="1:8">
      <c r="A702" t="str">
        <f>HYPERLINK("#Clientes!A103","Teatro R101")</f>
        <v>Teatro R101</v>
      </c>
      <c r="B702" t="s">
        <v>1196</v>
      </c>
      <c r="C702" t="s">
        <v>1668</v>
      </c>
      <c r="D702" t="s">
        <v>1669</v>
      </c>
      <c r="E702" t="s">
        <v>1670</v>
      </c>
      <c r="F702" t="s">
        <v>1144</v>
      </c>
      <c r="G702" t="s">
        <v>43</v>
      </c>
    </row>
    <row r="703" spans="1:8">
      <c r="A703" t="str">
        <f>HYPERLINK("#Clientes!A103","Teatro R101")</f>
        <v>Teatro R101</v>
      </c>
      <c r="B703" t="s">
        <v>1199</v>
      </c>
      <c r="C703" t="s">
        <v>1668</v>
      </c>
      <c r="D703" t="s">
        <v>1669</v>
      </c>
      <c r="E703" t="s">
        <v>1670</v>
      </c>
      <c r="F703" t="s">
        <v>1144</v>
      </c>
      <c r="G703" t="s">
        <v>43</v>
      </c>
    </row>
    <row r="704" spans="1:8">
      <c r="A704" t="str">
        <f>HYPERLINK("#Clientes!A103","Teatro R101")</f>
        <v>Teatro R101</v>
      </c>
      <c r="B704" t="s">
        <v>1200</v>
      </c>
      <c r="C704" t="s">
        <v>1668</v>
      </c>
      <c r="D704" t="s">
        <v>1669</v>
      </c>
      <c r="E704" t="s">
        <v>1670</v>
      </c>
      <c r="F704" t="s">
        <v>1144</v>
      </c>
      <c r="G704" t="s">
        <v>43</v>
      </c>
    </row>
    <row r="705" spans="1:8">
      <c r="A705" t="str">
        <f>HYPERLINK("#Clientes!A103","Teatro R101")</f>
        <v>Teatro R101</v>
      </c>
      <c r="B705" t="s">
        <v>1201</v>
      </c>
      <c r="C705" t="s">
        <v>1668</v>
      </c>
      <c r="D705" t="s">
        <v>1669</v>
      </c>
      <c r="E705" t="s">
        <v>1670</v>
      </c>
      <c r="F705" t="s">
        <v>1144</v>
      </c>
      <c r="G705" t="s">
        <v>43</v>
      </c>
    </row>
    <row r="706" spans="1:8">
      <c r="A706" t="str">
        <f>HYPERLINK("#Clientes!A103","Teatro R101")</f>
        <v>Teatro R101</v>
      </c>
      <c r="B706" t="s">
        <v>1202</v>
      </c>
      <c r="C706" t="s">
        <v>1668</v>
      </c>
      <c r="D706" t="s">
        <v>1669</v>
      </c>
      <c r="E706" t="s">
        <v>1670</v>
      </c>
      <c r="F706" t="s">
        <v>1144</v>
      </c>
      <c r="G706" t="s">
        <v>43</v>
      </c>
    </row>
    <row r="707" spans="1:8">
      <c r="A707" t="str">
        <f>HYPERLINK("#Clientes!A103","Teatro R101")</f>
        <v>Teatro R101</v>
      </c>
      <c r="B707" t="s">
        <v>1203</v>
      </c>
      <c r="C707" t="s">
        <v>1668</v>
      </c>
      <c r="D707" t="s">
        <v>1669</v>
      </c>
      <c r="E707" t="s">
        <v>1670</v>
      </c>
      <c r="F707" t="s">
        <v>1144</v>
      </c>
      <c r="G707" t="s">
        <v>43</v>
      </c>
    </row>
    <row r="708" spans="1:8">
      <c r="A708" t="str">
        <f>HYPERLINK("#Clientes!A103","Teatro R101")</f>
        <v>Teatro R101</v>
      </c>
      <c r="B708" t="s">
        <v>1204</v>
      </c>
      <c r="C708" t="s">
        <v>1668</v>
      </c>
      <c r="D708" t="s">
        <v>1669</v>
      </c>
      <c r="E708" t="s">
        <v>1670</v>
      </c>
      <c r="F708" t="s">
        <v>1144</v>
      </c>
      <c r="G708" t="s">
        <v>43</v>
      </c>
    </row>
    <row r="709" spans="1:8">
      <c r="A709" t="str">
        <f>HYPERLINK("#Clientes!A104","D28813")</f>
        <v>D28813</v>
      </c>
      <c r="B709" t="s">
        <v>1196</v>
      </c>
      <c r="C709" t="s">
        <v>348</v>
      </c>
      <c r="D709" t="s">
        <v>1671</v>
      </c>
      <c r="E709" t="s">
        <v>1134</v>
      </c>
      <c r="F709">
        <v>3102158291</v>
      </c>
      <c r="G709" t="s">
        <v>43</v>
      </c>
    </row>
    <row r="710" spans="1:8">
      <c r="A710" t="str">
        <f>HYPERLINK("#Clientes!A104","D28813")</f>
        <v>D28813</v>
      </c>
      <c r="B710" t="s">
        <v>1199</v>
      </c>
      <c r="C710" t="s">
        <v>348</v>
      </c>
      <c r="D710" t="s">
        <v>1671</v>
      </c>
      <c r="E710" t="s">
        <v>1134</v>
      </c>
      <c r="F710">
        <v>3102158291</v>
      </c>
      <c r="G710" t="s">
        <v>43</v>
      </c>
    </row>
    <row r="711" spans="1:8">
      <c r="A711" t="str">
        <f>HYPERLINK("#Clientes!A104","D28813")</f>
        <v>D28813</v>
      </c>
      <c r="B711" t="s">
        <v>1200</v>
      </c>
      <c r="C711" t="s">
        <v>348</v>
      </c>
      <c r="D711" t="s">
        <v>1671</v>
      </c>
      <c r="E711" t="s">
        <v>1134</v>
      </c>
      <c r="F711">
        <v>3102158291</v>
      </c>
      <c r="G711" t="s">
        <v>43</v>
      </c>
    </row>
    <row r="712" spans="1:8">
      <c r="A712" t="str">
        <f>HYPERLINK("#Clientes!A104","D28813")</f>
        <v>D28813</v>
      </c>
      <c r="B712" t="s">
        <v>1201</v>
      </c>
      <c r="C712" t="s">
        <v>348</v>
      </c>
      <c r="D712" t="s">
        <v>1671</v>
      </c>
      <c r="E712" t="s">
        <v>1134</v>
      </c>
      <c r="F712">
        <v>3102158291</v>
      </c>
      <c r="G712" t="s">
        <v>43</v>
      </c>
    </row>
    <row r="713" spans="1:8">
      <c r="A713" t="str">
        <f>HYPERLINK("#Clientes!A104","D28813")</f>
        <v>D28813</v>
      </c>
      <c r="B713" t="s">
        <v>1202</v>
      </c>
      <c r="C713" t="s">
        <v>348</v>
      </c>
      <c r="D713" t="s">
        <v>1671</v>
      </c>
      <c r="E713" t="s">
        <v>1134</v>
      </c>
      <c r="F713">
        <v>3102158291</v>
      </c>
      <c r="G713" t="s">
        <v>43</v>
      </c>
    </row>
    <row r="714" spans="1:8">
      <c r="A714" t="str">
        <f>HYPERLINK("#Clientes!A104","D28813")</f>
        <v>D28813</v>
      </c>
      <c r="B714" t="s">
        <v>1203</v>
      </c>
      <c r="C714" t="s">
        <v>348</v>
      </c>
      <c r="D714" t="s">
        <v>1671</v>
      </c>
      <c r="E714" t="s">
        <v>1134</v>
      </c>
      <c r="F714">
        <v>3102158291</v>
      </c>
      <c r="G714" t="s">
        <v>43</v>
      </c>
    </row>
    <row r="715" spans="1:8">
      <c r="A715" t="str">
        <f>HYPERLINK("#Clientes!A104","D28813")</f>
        <v>D28813</v>
      </c>
      <c r="B715" t="s">
        <v>1204</v>
      </c>
      <c r="C715" t="s">
        <v>348</v>
      </c>
      <c r="D715" t="s">
        <v>1671</v>
      </c>
      <c r="E715" t="s">
        <v>1134</v>
      </c>
      <c r="F715">
        <v>3102158291</v>
      </c>
      <c r="G715" t="s">
        <v>43</v>
      </c>
    </row>
    <row r="716" spans="1:8">
      <c r="A716" t="str">
        <f>HYPERLINK("#Clientes!A105","D30489")</f>
        <v>D30489</v>
      </c>
      <c r="B716" t="s">
        <v>1196</v>
      </c>
      <c r="C716" t="s">
        <v>1672</v>
      </c>
      <c r="D716" t="s">
        <v>1673</v>
      </c>
      <c r="E716" t="s">
        <v>1674</v>
      </c>
      <c r="F716">
        <v>3208491688</v>
      </c>
      <c r="G716" t="s">
        <v>43</v>
      </c>
    </row>
    <row r="717" spans="1:8">
      <c r="A717" t="str">
        <f>HYPERLINK("#Clientes!A105","D30489")</f>
        <v>D30489</v>
      </c>
      <c r="B717" t="s">
        <v>1199</v>
      </c>
      <c r="C717" t="s">
        <v>1672</v>
      </c>
      <c r="D717" t="s">
        <v>1673</v>
      </c>
      <c r="E717" t="s">
        <v>1674</v>
      </c>
      <c r="F717">
        <v>3208491688</v>
      </c>
      <c r="G717" t="s">
        <v>43</v>
      </c>
    </row>
    <row r="718" spans="1:8">
      <c r="A718" t="str">
        <f>HYPERLINK("#Clientes!A105","D30489")</f>
        <v>D30489</v>
      </c>
      <c r="B718" t="s">
        <v>1200</v>
      </c>
      <c r="C718" t="s">
        <v>1672</v>
      </c>
      <c r="D718" t="s">
        <v>1673</v>
      </c>
      <c r="E718" t="s">
        <v>1674</v>
      </c>
      <c r="F718">
        <v>3208491688</v>
      </c>
      <c r="G718" t="s">
        <v>43</v>
      </c>
    </row>
    <row r="719" spans="1:8">
      <c r="A719" t="str">
        <f>HYPERLINK("#Clientes!A105","D30489")</f>
        <v>D30489</v>
      </c>
      <c r="B719" t="s">
        <v>1201</v>
      </c>
      <c r="C719" t="s">
        <v>1672</v>
      </c>
      <c r="D719" t="s">
        <v>1673</v>
      </c>
      <c r="E719" t="s">
        <v>1674</v>
      </c>
      <c r="F719">
        <v>3208491688</v>
      </c>
      <c r="G719" t="s">
        <v>43</v>
      </c>
    </row>
    <row r="720" spans="1:8">
      <c r="A720" t="str">
        <f>HYPERLINK("#Clientes!A105","D30489")</f>
        <v>D30489</v>
      </c>
      <c r="B720" t="s">
        <v>1202</v>
      </c>
      <c r="C720" t="s">
        <v>1672</v>
      </c>
      <c r="D720" t="s">
        <v>1673</v>
      </c>
      <c r="E720" t="s">
        <v>1674</v>
      </c>
      <c r="F720">
        <v>3208491688</v>
      </c>
      <c r="G720" t="s">
        <v>43</v>
      </c>
    </row>
    <row r="721" spans="1:8">
      <c r="A721" t="str">
        <f>HYPERLINK("#Clientes!A105","D30489")</f>
        <v>D30489</v>
      </c>
      <c r="B721" t="s">
        <v>1203</v>
      </c>
      <c r="C721" t="s">
        <v>1672</v>
      </c>
      <c r="D721" t="s">
        <v>1673</v>
      </c>
      <c r="E721" t="s">
        <v>1674</v>
      </c>
      <c r="F721">
        <v>3208491688</v>
      </c>
      <c r="G721" t="s">
        <v>43</v>
      </c>
    </row>
    <row r="722" spans="1:8">
      <c r="A722" t="str">
        <f>HYPERLINK("#Clientes!A105","D30489")</f>
        <v>D30489</v>
      </c>
      <c r="B722" t="s">
        <v>1204</v>
      </c>
      <c r="C722" t="s">
        <v>1672</v>
      </c>
      <c r="D722" t="s">
        <v>1673</v>
      </c>
      <c r="E722" t="s">
        <v>1674</v>
      </c>
      <c r="F722">
        <v>3208491688</v>
      </c>
      <c r="G722" t="s">
        <v>43</v>
      </c>
    </row>
    <row r="723" spans="1:8">
      <c r="A723" t="str">
        <f>HYPERLINK("#Clientes!A106","D30432")</f>
        <v>D30432</v>
      </c>
      <c r="B723" t="s">
        <v>1196</v>
      </c>
      <c r="C723" t="s">
        <v>1446</v>
      </c>
      <c r="D723" t="s">
        <v>1447</v>
      </c>
      <c r="E723" t="s">
        <v>1152</v>
      </c>
      <c r="F723" t="s">
        <v>1675</v>
      </c>
      <c r="G723" t="s">
        <v>43</v>
      </c>
    </row>
    <row r="724" spans="1:8">
      <c r="A724" t="str">
        <f>HYPERLINK("#Clientes!A106","D30432")</f>
        <v>D30432</v>
      </c>
      <c r="B724" t="s">
        <v>1199</v>
      </c>
      <c r="C724" t="s">
        <v>1676</v>
      </c>
      <c r="D724" t="s">
        <v>1677</v>
      </c>
      <c r="E724" t="s">
        <v>1678</v>
      </c>
      <c r="F724" t="s">
        <v>1675</v>
      </c>
      <c r="G724" t="s">
        <v>43</v>
      </c>
    </row>
    <row r="725" spans="1:8">
      <c r="A725" t="str">
        <f>HYPERLINK("#Clientes!A106","D30432")</f>
        <v>D30432</v>
      </c>
      <c r="B725" t="s">
        <v>1200</v>
      </c>
      <c r="C725" t="s">
        <v>1446</v>
      </c>
      <c r="D725" t="s">
        <v>1447</v>
      </c>
      <c r="E725" t="s">
        <v>1152</v>
      </c>
      <c r="F725" t="s">
        <v>1675</v>
      </c>
      <c r="G725" t="s">
        <v>43</v>
      </c>
    </row>
    <row r="726" spans="1:8">
      <c r="A726" t="str">
        <f>HYPERLINK("#Clientes!A106","D30432")</f>
        <v>D30432</v>
      </c>
      <c r="B726" t="s">
        <v>1201</v>
      </c>
      <c r="C726" t="s">
        <v>1446</v>
      </c>
      <c r="D726" t="s">
        <v>1447</v>
      </c>
      <c r="E726" t="s">
        <v>1152</v>
      </c>
      <c r="F726" t="s">
        <v>1675</v>
      </c>
      <c r="G726" t="s">
        <v>43</v>
      </c>
    </row>
    <row r="727" spans="1:8">
      <c r="A727" t="str">
        <f>HYPERLINK("#Clientes!A106","D30432")</f>
        <v>D30432</v>
      </c>
      <c r="B727" t="s">
        <v>1202</v>
      </c>
      <c r="C727" t="s">
        <v>1446</v>
      </c>
      <c r="D727" t="s">
        <v>1447</v>
      </c>
      <c r="E727" t="s">
        <v>1152</v>
      </c>
      <c r="F727" t="s">
        <v>1675</v>
      </c>
      <c r="G727" t="s">
        <v>43</v>
      </c>
    </row>
    <row r="728" spans="1:8">
      <c r="A728" t="str">
        <f>HYPERLINK("#Clientes!A106","D30432")</f>
        <v>D30432</v>
      </c>
      <c r="B728" t="s">
        <v>1203</v>
      </c>
      <c r="C728" t="s">
        <v>1446</v>
      </c>
      <c r="D728" t="s">
        <v>1447</v>
      </c>
      <c r="E728" t="s">
        <v>1152</v>
      </c>
      <c r="F728" t="s">
        <v>1675</v>
      </c>
      <c r="G728" t="s">
        <v>43</v>
      </c>
    </row>
    <row r="729" spans="1:8">
      <c r="A729" t="str">
        <f>HYPERLINK("#Clientes!A106","D30432")</f>
        <v>D30432</v>
      </c>
      <c r="B729" t="s">
        <v>1204</v>
      </c>
      <c r="C729" t="s">
        <v>1676</v>
      </c>
      <c r="D729" t="s">
        <v>1677</v>
      </c>
      <c r="E729" t="s">
        <v>1678</v>
      </c>
      <c r="F729" t="s">
        <v>1675</v>
      </c>
      <c r="G729" t="s">
        <v>43</v>
      </c>
    </row>
    <row r="730" spans="1:8">
      <c r="A730" t="str">
        <f>HYPERLINK("#Clientes!A107","FCECAL")</f>
        <v>FCECAL</v>
      </c>
      <c r="B730" t="s">
        <v>1196</v>
      </c>
      <c r="C730" t="s">
        <v>1341</v>
      </c>
      <c r="D730" t="s">
        <v>1679</v>
      </c>
      <c r="E730" t="s">
        <v>1680</v>
      </c>
      <c r="F730" t="s">
        <v>856</v>
      </c>
      <c r="G730" t="s">
        <v>53</v>
      </c>
    </row>
    <row r="731" spans="1:8">
      <c r="A731" t="str">
        <f>HYPERLINK("#Clientes!A107","FCECAL")</f>
        <v>FCECAL</v>
      </c>
      <c r="B731" t="s">
        <v>1199</v>
      </c>
      <c r="C731" t="s">
        <v>912</v>
      </c>
      <c r="D731" t="s">
        <v>1344</v>
      </c>
      <c r="E731" t="s">
        <v>1345</v>
      </c>
      <c r="F731" t="s">
        <v>856</v>
      </c>
      <c r="G731" t="s">
        <v>53</v>
      </c>
    </row>
    <row r="732" spans="1:8">
      <c r="A732" t="str">
        <f>HYPERLINK("#Clientes!A107","FCECAL")</f>
        <v>FCECAL</v>
      </c>
      <c r="B732" t="s">
        <v>1200</v>
      </c>
      <c r="C732" t="s">
        <v>1341</v>
      </c>
      <c r="D732" t="s">
        <v>1342</v>
      </c>
      <c r="E732" t="s">
        <v>1343</v>
      </c>
      <c r="F732" t="s">
        <v>856</v>
      </c>
      <c r="G732" t="s">
        <v>53</v>
      </c>
    </row>
    <row r="733" spans="1:8">
      <c r="A733" t="str">
        <f>HYPERLINK("#Clientes!A107","FCECAL")</f>
        <v>FCECAL</v>
      </c>
      <c r="B733" t="s">
        <v>1201</v>
      </c>
      <c r="C733" t="s">
        <v>348</v>
      </c>
      <c r="D733" t="s">
        <v>644</v>
      </c>
      <c r="E733" t="s">
        <v>1681</v>
      </c>
      <c r="F733" t="s">
        <v>856</v>
      </c>
      <c r="G733" t="s">
        <v>53</v>
      </c>
    </row>
    <row r="734" spans="1:8">
      <c r="A734" t="str">
        <f>HYPERLINK("#Clientes!A107","FCECAL")</f>
        <v>FCECAL</v>
      </c>
      <c r="B734" t="s">
        <v>1202</v>
      </c>
      <c r="C734" t="s">
        <v>348</v>
      </c>
      <c r="D734" t="s">
        <v>644</v>
      </c>
      <c r="E734" t="s">
        <v>1681</v>
      </c>
      <c r="F734" t="s">
        <v>856</v>
      </c>
      <c r="G734" t="s">
        <v>53</v>
      </c>
    </row>
    <row r="735" spans="1:8">
      <c r="A735" t="str">
        <f>HYPERLINK("#Clientes!A107","FCECAL")</f>
        <v>FCECAL</v>
      </c>
      <c r="B735" t="s">
        <v>1203</v>
      </c>
      <c r="C735" t="s">
        <v>1350</v>
      </c>
      <c r="D735" t="s">
        <v>1049</v>
      </c>
      <c r="E735" t="s">
        <v>1352</v>
      </c>
      <c r="F735" t="s">
        <v>856</v>
      </c>
      <c r="G735" t="s">
        <v>53</v>
      </c>
    </row>
    <row r="736" spans="1:8">
      <c r="A736" t="str">
        <f>HYPERLINK("#Clientes!A107","FCECAL")</f>
        <v>FCECAL</v>
      </c>
      <c r="B736" t="s">
        <v>1204</v>
      </c>
      <c r="C736" t="s">
        <v>1682</v>
      </c>
      <c r="D736" t="s">
        <v>946</v>
      </c>
      <c r="E736" t="s">
        <v>1683</v>
      </c>
      <c r="F736" t="s">
        <v>856</v>
      </c>
      <c r="G736" t="s">
        <v>53</v>
      </c>
    </row>
    <row r="737" spans="1:8">
      <c r="A737" t="str">
        <f>HYPERLINK("#Clientes!A108","D31161")</f>
        <v>D31161</v>
      </c>
      <c r="B737" t="s">
        <v>1196</v>
      </c>
      <c r="C737" t="s">
        <v>1684</v>
      </c>
      <c r="D737" t="s">
        <v>1685</v>
      </c>
      <c r="E737" t="s">
        <v>1686</v>
      </c>
      <c r="F737">
        <v>3194305609</v>
      </c>
      <c r="G737" t="s">
        <v>53</v>
      </c>
    </row>
    <row r="738" spans="1:8">
      <c r="A738" t="str">
        <f>HYPERLINK("#Clientes!A108","D31161")</f>
        <v>D31161</v>
      </c>
      <c r="B738" t="s">
        <v>1199</v>
      </c>
      <c r="C738" t="s">
        <v>1684</v>
      </c>
      <c r="D738" t="s">
        <v>1685</v>
      </c>
      <c r="E738" t="s">
        <v>1686</v>
      </c>
      <c r="F738">
        <v>3194305609</v>
      </c>
      <c r="G738" t="s">
        <v>53</v>
      </c>
    </row>
    <row r="739" spans="1:8">
      <c r="A739" t="str">
        <f>HYPERLINK("#Clientes!A108","D31161")</f>
        <v>D31161</v>
      </c>
      <c r="B739" t="s">
        <v>1200</v>
      </c>
      <c r="C739" t="s">
        <v>1684</v>
      </c>
      <c r="D739" t="s">
        <v>1685</v>
      </c>
      <c r="E739" t="s">
        <v>1686</v>
      </c>
      <c r="F739">
        <v>3194305609</v>
      </c>
      <c r="G739" t="s">
        <v>53</v>
      </c>
    </row>
    <row r="740" spans="1:8">
      <c r="A740" t="str">
        <f>HYPERLINK("#Clientes!A108","D31161")</f>
        <v>D31161</v>
      </c>
      <c r="B740" t="s">
        <v>1201</v>
      </c>
      <c r="C740" t="s">
        <v>1687</v>
      </c>
      <c r="D740" t="s">
        <v>1688</v>
      </c>
      <c r="E740" t="s">
        <v>1689</v>
      </c>
      <c r="F740">
        <v>3208430991</v>
      </c>
      <c r="G740" t="s">
        <v>53</v>
      </c>
    </row>
    <row r="741" spans="1:8">
      <c r="A741" t="str">
        <f>HYPERLINK("#Clientes!A108","D31161")</f>
        <v>D31161</v>
      </c>
      <c r="B741" t="s">
        <v>1202</v>
      </c>
      <c r="C741" t="s">
        <v>1687</v>
      </c>
      <c r="D741" t="s">
        <v>1688</v>
      </c>
      <c r="E741" t="s">
        <v>1689</v>
      </c>
      <c r="F741">
        <v>3208430991</v>
      </c>
      <c r="G741" t="s">
        <v>53</v>
      </c>
    </row>
    <row r="742" spans="1:8">
      <c r="A742" t="str">
        <f>HYPERLINK("#Clientes!A108","D31161")</f>
        <v>D31161</v>
      </c>
      <c r="B742" t="s">
        <v>1203</v>
      </c>
      <c r="C742" t="s">
        <v>1687</v>
      </c>
      <c r="D742" t="s">
        <v>1688</v>
      </c>
      <c r="E742" t="s">
        <v>1689</v>
      </c>
      <c r="F742">
        <v>3208430991</v>
      </c>
      <c r="G742" t="s">
        <v>53</v>
      </c>
    </row>
    <row r="743" spans="1:8">
      <c r="A743" t="str">
        <f>HYPERLINK("#Clientes!A108","D31161")</f>
        <v>D31161</v>
      </c>
      <c r="B743" t="s">
        <v>1204</v>
      </c>
      <c r="C743" t="s">
        <v>1684</v>
      </c>
      <c r="D743" t="s">
        <v>1685</v>
      </c>
      <c r="E743" t="s">
        <v>1686</v>
      </c>
      <c r="F743">
        <v>3194305609</v>
      </c>
      <c r="G743" t="s">
        <v>53</v>
      </c>
    </row>
    <row r="744" spans="1:8">
      <c r="A744" t="str">
        <f>HYPERLINK("#Clientes!A109","Alejandra León")</f>
        <v>Alejandra León</v>
      </c>
      <c r="B744" t="s">
        <v>1196</v>
      </c>
      <c r="C744" t="s">
        <v>317</v>
      </c>
      <c r="D744" t="s">
        <v>1690</v>
      </c>
      <c r="E744" t="s">
        <v>787</v>
      </c>
      <c r="F744">
        <v>3187096800</v>
      </c>
      <c r="G744" t="s">
        <v>43</v>
      </c>
    </row>
    <row r="745" spans="1:8">
      <c r="A745" t="str">
        <f>HYPERLINK("#Clientes!A109","Alejandra León")</f>
        <v>Alejandra León</v>
      </c>
      <c r="B745" t="s">
        <v>1199</v>
      </c>
      <c r="C745" t="s">
        <v>1691</v>
      </c>
      <c r="D745" t="s">
        <v>1692</v>
      </c>
      <c r="E745" t="s">
        <v>1693</v>
      </c>
      <c r="F745">
        <v>3103004424</v>
      </c>
      <c r="G745" t="s">
        <v>43</v>
      </c>
    </row>
    <row r="746" spans="1:8">
      <c r="A746" t="str">
        <f>HYPERLINK("#Clientes!A109","Alejandra León")</f>
        <v>Alejandra León</v>
      </c>
      <c r="B746" t="s">
        <v>1200</v>
      </c>
      <c r="C746" t="s">
        <v>317</v>
      </c>
      <c r="D746" t="s">
        <v>1690</v>
      </c>
      <c r="E746" t="s">
        <v>787</v>
      </c>
      <c r="F746">
        <v>3187096800</v>
      </c>
      <c r="G746" t="s">
        <v>43</v>
      </c>
    </row>
    <row r="747" spans="1:8">
      <c r="A747" t="str">
        <f>HYPERLINK("#Clientes!A109","Alejandra León")</f>
        <v>Alejandra León</v>
      </c>
      <c r="B747" t="s">
        <v>1201</v>
      </c>
      <c r="C747" t="s">
        <v>317</v>
      </c>
      <c r="D747" t="s">
        <v>1690</v>
      </c>
      <c r="E747" t="s">
        <v>787</v>
      </c>
      <c r="F747">
        <v>3187096800</v>
      </c>
      <c r="G747" t="s">
        <v>43</v>
      </c>
    </row>
    <row r="748" spans="1:8">
      <c r="A748" t="str">
        <f>HYPERLINK("#Clientes!A109","Alejandra León")</f>
        <v>Alejandra León</v>
      </c>
      <c r="B748" t="s">
        <v>1202</v>
      </c>
      <c r="C748" t="s">
        <v>317</v>
      </c>
      <c r="D748" t="s">
        <v>1690</v>
      </c>
      <c r="E748" t="s">
        <v>1693</v>
      </c>
      <c r="F748">
        <v>3187096800</v>
      </c>
      <c r="G748" t="s">
        <v>43</v>
      </c>
    </row>
    <row r="749" spans="1:8">
      <c r="A749" t="str">
        <f>HYPERLINK("#Clientes!A109","Alejandra León")</f>
        <v>Alejandra León</v>
      </c>
      <c r="B749" t="s">
        <v>1203</v>
      </c>
      <c r="C749" t="s">
        <v>317</v>
      </c>
      <c r="D749" t="s">
        <v>1690</v>
      </c>
      <c r="E749" t="s">
        <v>787</v>
      </c>
      <c r="F749">
        <v>3187096800</v>
      </c>
      <c r="G749" t="s">
        <v>43</v>
      </c>
    </row>
    <row r="750" spans="1:8">
      <c r="A750" t="str">
        <f>HYPERLINK("#Clientes!A109","Alejandra León")</f>
        <v>Alejandra León</v>
      </c>
      <c r="B750" t="s">
        <v>1204</v>
      </c>
      <c r="C750" t="s">
        <v>317</v>
      </c>
      <c r="D750" t="s">
        <v>1690</v>
      </c>
      <c r="E750" t="s">
        <v>787</v>
      </c>
      <c r="F750">
        <v>3187096800</v>
      </c>
      <c r="G750" t="s">
        <v>43</v>
      </c>
    </row>
    <row r="751" spans="1:8">
      <c r="A751" t="str">
        <f>HYPERLINK("#Clientes!A110","D15840")</f>
        <v>D15840</v>
      </c>
      <c r="B751" t="s">
        <v>1196</v>
      </c>
      <c r="C751" t="s">
        <v>1182</v>
      </c>
      <c r="D751" t="s">
        <v>1694</v>
      </c>
      <c r="E751" t="s">
        <v>1186</v>
      </c>
      <c r="F751">
        <v>3137908154</v>
      </c>
      <c r="G751" t="s">
        <v>43</v>
      </c>
    </row>
    <row r="752" spans="1:8">
      <c r="A752" t="str">
        <f>HYPERLINK("#Clientes!A110","D15840")</f>
        <v>D15840</v>
      </c>
      <c r="B752" t="s">
        <v>1199</v>
      </c>
      <c r="C752" t="s">
        <v>1182</v>
      </c>
      <c r="D752" t="s">
        <v>1694</v>
      </c>
      <c r="E752" t="s">
        <v>1186</v>
      </c>
      <c r="F752">
        <v>3137908154</v>
      </c>
      <c r="G752" t="s">
        <v>43</v>
      </c>
    </row>
    <row r="753" spans="1:8">
      <c r="A753" t="str">
        <f>HYPERLINK("#Clientes!A110","D15840")</f>
        <v>D15840</v>
      </c>
      <c r="B753" t="s">
        <v>1200</v>
      </c>
      <c r="C753" t="s">
        <v>1182</v>
      </c>
      <c r="D753" t="s">
        <v>1694</v>
      </c>
      <c r="E753" t="s">
        <v>1186</v>
      </c>
      <c r="F753">
        <v>3137908154</v>
      </c>
      <c r="G753" t="s">
        <v>43</v>
      </c>
    </row>
    <row r="754" spans="1:8">
      <c r="A754" t="str">
        <f>HYPERLINK("#Clientes!A110","D15840")</f>
        <v>D15840</v>
      </c>
      <c r="B754" t="s">
        <v>1201</v>
      </c>
      <c r="C754" t="s">
        <v>1182</v>
      </c>
      <c r="D754" t="s">
        <v>1694</v>
      </c>
      <c r="E754" t="s">
        <v>1186</v>
      </c>
      <c r="F754">
        <v>3137908154</v>
      </c>
      <c r="G754" t="s">
        <v>43</v>
      </c>
    </row>
    <row r="755" spans="1:8">
      <c r="A755" t="str">
        <f>HYPERLINK("#Clientes!A110","D15840")</f>
        <v>D15840</v>
      </c>
      <c r="B755" t="s">
        <v>1202</v>
      </c>
      <c r="C755" t="s">
        <v>1159</v>
      </c>
      <c r="D755" t="s">
        <v>1694</v>
      </c>
      <c r="E755" t="s">
        <v>1186</v>
      </c>
      <c r="F755">
        <v>3137908154</v>
      </c>
      <c r="G755" t="s">
        <v>43</v>
      </c>
    </row>
    <row r="756" spans="1:8">
      <c r="A756" t="str">
        <f>HYPERLINK("#Clientes!A110","D15840")</f>
        <v>D15840</v>
      </c>
      <c r="B756" t="s">
        <v>1203</v>
      </c>
      <c r="C756" t="s">
        <v>1159</v>
      </c>
      <c r="D756" t="s">
        <v>1694</v>
      </c>
      <c r="E756" t="s">
        <v>1186</v>
      </c>
      <c r="F756">
        <v>3137908154</v>
      </c>
      <c r="G756" t="s">
        <v>43</v>
      </c>
    </row>
    <row r="757" spans="1:8">
      <c r="A757" t="str">
        <f>HYPERLINK("#Clientes!A110","D15840")</f>
        <v>D15840</v>
      </c>
      <c r="B757" t="s">
        <v>1204</v>
      </c>
      <c r="C757" t="s">
        <v>1159</v>
      </c>
      <c r="D757" t="s">
        <v>1694</v>
      </c>
      <c r="E757" t="s">
        <v>1186</v>
      </c>
      <c r="F757">
        <v>3137908154</v>
      </c>
      <c r="G757" t="s">
        <v>43</v>
      </c>
    </row>
    <row r="758" spans="1:8">
      <c r="A758" t="str">
        <f>HYPERLINK("#Clientes!A111","PALMIR")</f>
        <v>PALMIR</v>
      </c>
      <c r="B758" t="s">
        <v>1196</v>
      </c>
      <c r="C758" t="s">
        <v>1695</v>
      </c>
      <c r="D758" t="s">
        <v>267</v>
      </c>
      <c r="E758" t="s">
        <v>798</v>
      </c>
      <c r="F758">
        <v>3015472222</v>
      </c>
      <c r="G758" t="s">
        <v>43</v>
      </c>
    </row>
    <row r="759" spans="1:8">
      <c r="A759" t="str">
        <f>HYPERLINK("#Clientes!A111","PALMIR")</f>
        <v>PALMIR</v>
      </c>
      <c r="B759" t="s">
        <v>1199</v>
      </c>
      <c r="C759" t="s">
        <v>795</v>
      </c>
      <c r="D759" t="s">
        <v>1696</v>
      </c>
      <c r="E759" t="s">
        <v>798</v>
      </c>
      <c r="F759">
        <v>3177265341</v>
      </c>
      <c r="G759" t="s">
        <v>43</v>
      </c>
    </row>
    <row r="760" spans="1:8">
      <c r="A760" t="str">
        <f>HYPERLINK("#Clientes!A111","PALMIR")</f>
        <v>PALMIR</v>
      </c>
      <c r="B760" t="s">
        <v>1200</v>
      </c>
      <c r="C760" t="s">
        <v>1695</v>
      </c>
      <c r="D760" t="s">
        <v>267</v>
      </c>
      <c r="E760" t="s">
        <v>798</v>
      </c>
      <c r="F760">
        <v>3015472222</v>
      </c>
      <c r="G760" t="s">
        <v>43</v>
      </c>
    </row>
    <row r="761" spans="1:8">
      <c r="A761" t="str">
        <f>HYPERLINK("#Clientes!A111","PALMIR")</f>
        <v>PALMIR</v>
      </c>
      <c r="B761" t="s">
        <v>1201</v>
      </c>
      <c r="C761" t="s">
        <v>1695</v>
      </c>
      <c r="D761" t="s">
        <v>267</v>
      </c>
      <c r="E761" t="s">
        <v>798</v>
      </c>
      <c r="F761">
        <v>3015472222</v>
      </c>
      <c r="G761" t="s">
        <v>43</v>
      </c>
    </row>
    <row r="762" spans="1:8">
      <c r="A762" t="str">
        <f>HYPERLINK("#Clientes!A111","PALMIR")</f>
        <v>PALMIR</v>
      </c>
      <c r="B762" t="s">
        <v>1202</v>
      </c>
      <c r="C762" t="s">
        <v>1695</v>
      </c>
      <c r="D762" t="s">
        <v>267</v>
      </c>
      <c r="E762" t="s">
        <v>798</v>
      </c>
      <c r="F762">
        <v>3015472222</v>
      </c>
      <c r="G762" t="s">
        <v>43</v>
      </c>
    </row>
    <row r="763" spans="1:8">
      <c r="A763" t="str">
        <f>HYPERLINK("#Clientes!A111","PALMIR")</f>
        <v>PALMIR</v>
      </c>
      <c r="B763" t="s">
        <v>1203</v>
      </c>
      <c r="C763" t="s">
        <v>1695</v>
      </c>
      <c r="D763" t="s">
        <v>267</v>
      </c>
      <c r="E763" t="s">
        <v>798</v>
      </c>
      <c r="F763">
        <v>3015472222</v>
      </c>
      <c r="G763" t="s">
        <v>43</v>
      </c>
    </row>
    <row r="764" spans="1:8">
      <c r="A764" t="str">
        <f>HYPERLINK("#Clientes!A111","PALMIR")</f>
        <v>PALMIR</v>
      </c>
      <c r="B764" t="s">
        <v>1204</v>
      </c>
      <c r="C764" t="s">
        <v>1695</v>
      </c>
      <c r="D764" t="s">
        <v>267</v>
      </c>
      <c r="E764" t="s">
        <v>798</v>
      </c>
      <c r="F764">
        <v>3015472222</v>
      </c>
      <c r="G764" t="s">
        <v>43</v>
      </c>
    </row>
    <row r="765" spans="1:8">
      <c r="A765" t="str">
        <f>HYPERLINK("#Clientes!A112","D31194")</f>
        <v>D31194</v>
      </c>
      <c r="B765" t="s">
        <v>1196</v>
      </c>
      <c r="C765" t="s">
        <v>800</v>
      </c>
      <c r="D765" t="s">
        <v>103</v>
      </c>
      <c r="E765" t="s">
        <v>802</v>
      </c>
      <c r="F765">
        <v>3134431166</v>
      </c>
      <c r="G765" t="s">
        <v>43</v>
      </c>
    </row>
    <row r="766" spans="1:8">
      <c r="A766" t="str">
        <f>HYPERLINK("#Clientes!A112","D31194")</f>
        <v>D31194</v>
      </c>
      <c r="B766" t="s">
        <v>1199</v>
      </c>
      <c r="C766" t="s">
        <v>800</v>
      </c>
      <c r="D766" t="s">
        <v>103</v>
      </c>
      <c r="E766" t="s">
        <v>802</v>
      </c>
      <c r="F766">
        <v>3134431166</v>
      </c>
      <c r="G766" t="s">
        <v>43</v>
      </c>
    </row>
    <row r="767" spans="1:8">
      <c r="A767" t="str">
        <f>HYPERLINK("#Clientes!A112","D31194")</f>
        <v>D31194</v>
      </c>
      <c r="B767" t="s">
        <v>1200</v>
      </c>
      <c r="C767" t="s">
        <v>800</v>
      </c>
      <c r="D767" t="s">
        <v>103</v>
      </c>
      <c r="E767" t="s">
        <v>802</v>
      </c>
      <c r="F767">
        <v>3134431166</v>
      </c>
      <c r="G767" t="s">
        <v>43</v>
      </c>
    </row>
    <row r="768" spans="1:8">
      <c r="A768" t="str">
        <f>HYPERLINK("#Clientes!A112","D31194")</f>
        <v>D31194</v>
      </c>
      <c r="B768" t="s">
        <v>1201</v>
      </c>
      <c r="C768" t="s">
        <v>800</v>
      </c>
      <c r="D768" t="s">
        <v>103</v>
      </c>
      <c r="E768" t="s">
        <v>802</v>
      </c>
      <c r="F768">
        <v>3134431166</v>
      </c>
      <c r="G768" t="s">
        <v>43</v>
      </c>
    </row>
    <row r="769" spans="1:8">
      <c r="A769" t="str">
        <f>HYPERLINK("#Clientes!A112","D31194")</f>
        <v>D31194</v>
      </c>
      <c r="B769" t="s">
        <v>1202</v>
      </c>
      <c r="C769" t="s">
        <v>800</v>
      </c>
      <c r="D769" t="s">
        <v>103</v>
      </c>
      <c r="E769" t="s">
        <v>802</v>
      </c>
      <c r="F769">
        <v>3134431166</v>
      </c>
      <c r="G769" t="s">
        <v>43</v>
      </c>
    </row>
    <row r="770" spans="1:8">
      <c r="A770" t="str">
        <f>HYPERLINK("#Clientes!A112","D31194")</f>
        <v>D31194</v>
      </c>
      <c r="B770" t="s">
        <v>1203</v>
      </c>
      <c r="C770" t="s">
        <v>800</v>
      </c>
      <c r="D770" t="s">
        <v>103</v>
      </c>
      <c r="E770" t="s">
        <v>802</v>
      </c>
      <c r="F770">
        <v>3134431166</v>
      </c>
      <c r="G770" t="s">
        <v>43</v>
      </c>
    </row>
    <row r="771" spans="1:8">
      <c r="A771" t="str">
        <f>HYPERLINK("#Clientes!A112","D31194")</f>
        <v>D31194</v>
      </c>
      <c r="B771" t="s">
        <v>1204</v>
      </c>
      <c r="C771" t="s">
        <v>800</v>
      </c>
      <c r="D771" t="s">
        <v>103</v>
      </c>
      <c r="E771" t="s">
        <v>802</v>
      </c>
      <c r="F771">
        <v>3134431166</v>
      </c>
      <c r="G771" t="s">
        <v>43</v>
      </c>
    </row>
    <row r="772" spans="1:8">
      <c r="A772" t="str">
        <f>HYPERLINK("#Clientes!A113","D31444")</f>
        <v>D31444</v>
      </c>
      <c r="B772" t="s">
        <v>1196</v>
      </c>
      <c r="C772" t="s">
        <v>1697</v>
      </c>
      <c r="D772" t="s">
        <v>1698</v>
      </c>
      <c r="E772" t="s">
        <v>1699</v>
      </c>
      <c r="F772">
        <v>3152349046</v>
      </c>
      <c r="G772" t="s">
        <v>53</v>
      </c>
    </row>
    <row r="773" spans="1:8">
      <c r="A773" t="str">
        <f>HYPERLINK("#Clientes!A113","D31444")</f>
        <v>D31444</v>
      </c>
      <c r="B773" t="s">
        <v>1199</v>
      </c>
      <c r="C773" t="s">
        <v>1700</v>
      </c>
      <c r="D773" t="s">
        <v>1701</v>
      </c>
      <c r="E773" t="s">
        <v>1699</v>
      </c>
      <c r="F773">
        <v>3142956272</v>
      </c>
      <c r="G773" t="s">
        <v>53</v>
      </c>
    </row>
    <row r="774" spans="1:8">
      <c r="A774" t="str">
        <f>HYPERLINK("#Clientes!A113","D31444")</f>
        <v>D31444</v>
      </c>
      <c r="B774" t="s">
        <v>1200</v>
      </c>
      <c r="C774" t="s">
        <v>1697</v>
      </c>
      <c r="D774" t="s">
        <v>1698</v>
      </c>
      <c r="E774" t="s">
        <v>1699</v>
      </c>
      <c r="F774">
        <v>3152349046</v>
      </c>
      <c r="G774" t="s">
        <v>43</v>
      </c>
    </row>
    <row r="775" spans="1:8">
      <c r="A775" t="str">
        <f>HYPERLINK("#Clientes!A113","D31444")</f>
        <v>D31444</v>
      </c>
      <c r="B775" t="s">
        <v>1201</v>
      </c>
      <c r="C775" t="s">
        <v>1702</v>
      </c>
      <c r="D775" t="s">
        <v>1703</v>
      </c>
      <c r="E775" t="s">
        <v>1704</v>
      </c>
      <c r="F775">
        <v>3153553224</v>
      </c>
      <c r="G775" t="s">
        <v>53</v>
      </c>
    </row>
    <row r="776" spans="1:8">
      <c r="A776" t="str">
        <f>HYPERLINK("#Clientes!A113","D31444")</f>
        <v>D31444</v>
      </c>
      <c r="B776" t="s">
        <v>1202</v>
      </c>
      <c r="C776" t="s">
        <v>1702</v>
      </c>
      <c r="D776" t="s">
        <v>1703</v>
      </c>
      <c r="E776" t="s">
        <v>1704</v>
      </c>
      <c r="F776">
        <v>3153553224</v>
      </c>
      <c r="G776" t="s">
        <v>53</v>
      </c>
    </row>
    <row r="777" spans="1:8">
      <c r="A777" t="str">
        <f>HYPERLINK("#Clientes!A113","D31444")</f>
        <v>D31444</v>
      </c>
      <c r="B777" t="s">
        <v>1203</v>
      </c>
      <c r="C777" t="s">
        <v>1700</v>
      </c>
      <c r="D777" t="s">
        <v>1701</v>
      </c>
      <c r="E777" t="s">
        <v>1699</v>
      </c>
      <c r="F777">
        <v>3142956272</v>
      </c>
      <c r="G777" t="s">
        <v>53</v>
      </c>
    </row>
    <row r="778" spans="1:8">
      <c r="A778" t="str">
        <f>HYPERLINK("#Clientes!A113","D31444")</f>
        <v>D31444</v>
      </c>
      <c r="B778" t="s">
        <v>1204</v>
      </c>
      <c r="C778" t="s">
        <v>1705</v>
      </c>
      <c r="D778" t="s">
        <v>1698</v>
      </c>
      <c r="E778" t="s">
        <v>1699</v>
      </c>
      <c r="F778">
        <v>3152349046</v>
      </c>
      <c r="G778" t="s">
        <v>53</v>
      </c>
    </row>
    <row r="779" spans="1:8">
      <c r="A779" t="str">
        <f>HYPERLINK("#Clientes!A114","FUNDACIÓN CASA DE LA LECTURA")</f>
        <v>FUNDACIÓN CASA DE LA LECTURA</v>
      </c>
      <c r="B779" t="s">
        <v>1196</v>
      </c>
      <c r="C779" t="s">
        <v>1175</v>
      </c>
      <c r="D779" t="s">
        <v>1177</v>
      </c>
      <c r="E779" t="s">
        <v>1181</v>
      </c>
      <c r="F779" t="s">
        <v>1180</v>
      </c>
      <c r="G779" t="s">
        <v>43</v>
      </c>
    </row>
    <row r="780" spans="1:8">
      <c r="A780" t="str">
        <f>HYPERLINK("#Clientes!A114","FUNDACIÓN CASA DE LA LECTURA")</f>
        <v>FUNDACIÓN CASA DE LA LECTURA</v>
      </c>
      <c r="B780" t="s">
        <v>1199</v>
      </c>
      <c r="C780" t="s">
        <v>1175</v>
      </c>
      <c r="D780" t="s">
        <v>1177</v>
      </c>
      <c r="E780" t="s">
        <v>1181</v>
      </c>
      <c r="F780" t="s">
        <v>1180</v>
      </c>
      <c r="G780" t="s">
        <v>53</v>
      </c>
    </row>
    <row r="781" spans="1:8">
      <c r="A781" t="str">
        <f>HYPERLINK("#Clientes!A114","FUNDACIÓN CASA DE LA LECTURA")</f>
        <v>FUNDACIÓN CASA DE LA LECTURA</v>
      </c>
      <c r="B781" t="s">
        <v>1200</v>
      </c>
      <c r="C781" t="s">
        <v>1175</v>
      </c>
      <c r="D781" t="s">
        <v>1177</v>
      </c>
      <c r="E781" t="s">
        <v>1181</v>
      </c>
      <c r="F781" t="s">
        <v>1180</v>
      </c>
      <c r="G781" t="s">
        <v>53</v>
      </c>
    </row>
    <row r="782" spans="1:8">
      <c r="A782" t="str">
        <f>HYPERLINK("#Clientes!A114","FUNDACIÓN CASA DE LA LECTURA")</f>
        <v>FUNDACIÓN CASA DE LA LECTURA</v>
      </c>
      <c r="B782" t="s">
        <v>1201</v>
      </c>
      <c r="C782" t="s">
        <v>1175</v>
      </c>
      <c r="D782" t="s">
        <v>1177</v>
      </c>
      <c r="E782" t="s">
        <v>1181</v>
      </c>
      <c r="F782" t="s">
        <v>1180</v>
      </c>
      <c r="G782" t="s">
        <v>53</v>
      </c>
    </row>
    <row r="783" spans="1:8">
      <c r="A783" t="str">
        <f>HYPERLINK("#Clientes!A114","FUNDACIÓN CASA DE LA LECTURA")</f>
        <v>FUNDACIÓN CASA DE LA LECTURA</v>
      </c>
      <c r="B783" t="s">
        <v>1202</v>
      </c>
      <c r="C783" t="s">
        <v>1175</v>
      </c>
      <c r="D783" t="s">
        <v>1177</v>
      </c>
      <c r="E783" t="s">
        <v>1181</v>
      </c>
      <c r="F783" t="s">
        <v>1706</v>
      </c>
      <c r="G783" t="s">
        <v>53</v>
      </c>
    </row>
    <row r="784" spans="1:8">
      <c r="A784" t="str">
        <f>HYPERLINK("#Clientes!A114","FUNDACIÓN CASA DE LA LECTURA")</f>
        <v>FUNDACIÓN CASA DE LA LECTURA</v>
      </c>
      <c r="B784" t="s">
        <v>1203</v>
      </c>
      <c r="C784" t="s">
        <v>1175</v>
      </c>
      <c r="D784" t="s">
        <v>1177</v>
      </c>
      <c r="E784" t="s">
        <v>1181</v>
      </c>
      <c r="F784" t="s">
        <v>1706</v>
      </c>
      <c r="G784" t="s">
        <v>53</v>
      </c>
    </row>
    <row r="785" spans="1:8">
      <c r="A785" t="str">
        <f>HYPERLINK("#Clientes!A114","FUNDACIÓN CASA DE LA LECTURA")</f>
        <v>FUNDACIÓN CASA DE LA LECTURA</v>
      </c>
      <c r="B785" t="s">
        <v>1204</v>
      </c>
      <c r="C785" t="s">
        <v>1175</v>
      </c>
      <c r="D785" t="s">
        <v>1177</v>
      </c>
      <c r="E785" t="s">
        <v>1181</v>
      </c>
      <c r="F785" t="s">
        <v>1706</v>
      </c>
      <c r="G785" t="s">
        <v>53</v>
      </c>
    </row>
    <row r="786" spans="1:8">
      <c r="A786" t="str">
        <f>HYPERLINK("#Clientes!A115","C01421")</f>
        <v>C01421</v>
      </c>
      <c r="B786" t="s">
        <v>1196</v>
      </c>
      <c r="C786" t="s">
        <v>1707</v>
      </c>
      <c r="D786" t="s">
        <v>1708</v>
      </c>
      <c r="E786" t="s">
        <v>1709</v>
      </c>
      <c r="F786">
        <v>3228471891</v>
      </c>
      <c r="G786" t="s">
        <v>53</v>
      </c>
    </row>
    <row r="787" spans="1:8">
      <c r="A787" t="str">
        <f>HYPERLINK("#Clientes!A115","C01421")</f>
        <v>C01421</v>
      </c>
      <c r="B787" t="s">
        <v>1199</v>
      </c>
      <c r="C787" t="s">
        <v>1710</v>
      </c>
      <c r="D787" t="s">
        <v>1711</v>
      </c>
      <c r="E787" t="s">
        <v>1709</v>
      </c>
      <c r="F787">
        <v>3142284966</v>
      </c>
      <c r="G787" t="s">
        <v>53</v>
      </c>
    </row>
    <row r="788" spans="1:8">
      <c r="A788" t="str">
        <f>HYPERLINK("#Clientes!A115","C01421")</f>
        <v>C01421</v>
      </c>
      <c r="B788" t="s">
        <v>1200</v>
      </c>
      <c r="C788" t="s">
        <v>1710</v>
      </c>
      <c r="D788" t="s">
        <v>1711</v>
      </c>
      <c r="E788" t="s">
        <v>1709</v>
      </c>
      <c r="F788">
        <v>3142284966</v>
      </c>
      <c r="G788" t="s">
        <v>53</v>
      </c>
    </row>
    <row r="789" spans="1:8">
      <c r="A789" t="str">
        <f>HYPERLINK("#Clientes!A115","C01421")</f>
        <v>C01421</v>
      </c>
      <c r="B789" t="s">
        <v>1201</v>
      </c>
      <c r="C789" t="s">
        <v>1712</v>
      </c>
      <c r="D789" t="s">
        <v>1713</v>
      </c>
      <c r="E789" t="s">
        <v>1709</v>
      </c>
      <c r="F789" t="s">
        <v>1173</v>
      </c>
      <c r="G789" t="s">
        <v>53</v>
      </c>
    </row>
    <row r="790" spans="1:8">
      <c r="A790" t="str">
        <f>HYPERLINK("#Clientes!A115","C01421")</f>
        <v>C01421</v>
      </c>
      <c r="B790" t="s">
        <v>1202</v>
      </c>
      <c r="C790" t="s">
        <v>1707</v>
      </c>
      <c r="D790" t="s">
        <v>1708</v>
      </c>
      <c r="E790" t="s">
        <v>1709</v>
      </c>
      <c r="F790">
        <v>3228471891</v>
      </c>
      <c r="G790" t="s">
        <v>53</v>
      </c>
    </row>
    <row r="791" spans="1:8">
      <c r="A791" t="str">
        <f>HYPERLINK("#Clientes!A115","C01421")</f>
        <v>C01421</v>
      </c>
      <c r="B791" t="s">
        <v>1203</v>
      </c>
      <c r="C791" t="s">
        <v>1712</v>
      </c>
      <c r="D791" t="s">
        <v>1713</v>
      </c>
      <c r="E791" t="s">
        <v>1709</v>
      </c>
      <c r="F791" t="s">
        <v>1173</v>
      </c>
      <c r="G791" t="s">
        <v>53</v>
      </c>
    </row>
    <row r="792" spans="1:8">
      <c r="A792" t="str">
        <f>HYPERLINK("#Clientes!A115","C01421")</f>
        <v>C01421</v>
      </c>
      <c r="B792" t="s">
        <v>1204</v>
      </c>
      <c r="C792" t="s">
        <v>1714</v>
      </c>
      <c r="D792" t="s">
        <v>1715</v>
      </c>
      <c r="E792" t="s">
        <v>1716</v>
      </c>
      <c r="F792" t="s">
        <v>1173</v>
      </c>
      <c r="G792" t="s">
        <v>53</v>
      </c>
    </row>
    <row r="793" spans="1:8">
      <c r="A793" t="str">
        <f>HYPERLINK("#Clientes!A116","C52005")</f>
        <v>C52005</v>
      </c>
      <c r="B793" t="s">
        <v>1196</v>
      </c>
      <c r="C793" t="s">
        <v>1697</v>
      </c>
      <c r="D793" t="s">
        <v>1717</v>
      </c>
      <c r="E793" t="s">
        <v>1718</v>
      </c>
      <c r="F793" t="s">
        <v>1719</v>
      </c>
      <c r="G793" t="s">
        <v>43</v>
      </c>
    </row>
    <row r="794" spans="1:8">
      <c r="A794" t="str">
        <f>HYPERLINK("#Clientes!A116","C52005")</f>
        <v>C52005</v>
      </c>
      <c r="B794" t="s">
        <v>1199</v>
      </c>
      <c r="C794" t="s">
        <v>1697</v>
      </c>
      <c r="D794" t="s">
        <v>1717</v>
      </c>
      <c r="E794" t="s">
        <v>1718</v>
      </c>
      <c r="F794" t="s">
        <v>1719</v>
      </c>
      <c r="G794" t="s">
        <v>43</v>
      </c>
    </row>
    <row r="795" spans="1:8">
      <c r="A795" t="str">
        <f>HYPERLINK("#Clientes!A116","C52005")</f>
        <v>C52005</v>
      </c>
      <c r="B795" t="s">
        <v>1200</v>
      </c>
      <c r="C795" t="s">
        <v>1697</v>
      </c>
      <c r="D795" t="s">
        <v>1717</v>
      </c>
      <c r="E795" t="s">
        <v>1718</v>
      </c>
      <c r="F795" t="s">
        <v>1719</v>
      </c>
      <c r="G795" t="s">
        <v>43</v>
      </c>
    </row>
    <row r="796" spans="1:8">
      <c r="A796" t="str">
        <f>HYPERLINK("#Clientes!A116","C52005")</f>
        <v>C52005</v>
      </c>
      <c r="B796" t="s">
        <v>1201</v>
      </c>
      <c r="C796" t="s">
        <v>670</v>
      </c>
      <c r="D796" t="s">
        <v>1720</v>
      </c>
      <c r="E796" t="s">
        <v>1721</v>
      </c>
      <c r="F796" t="s">
        <v>1722</v>
      </c>
      <c r="G796" t="s">
        <v>43</v>
      </c>
    </row>
    <row r="797" spans="1:8">
      <c r="A797" t="str">
        <f>HYPERLINK("#Clientes!A116","C52005")</f>
        <v>C52005</v>
      </c>
      <c r="B797" t="s">
        <v>1202</v>
      </c>
      <c r="C797" t="s">
        <v>1697</v>
      </c>
      <c r="D797" t="s">
        <v>1717</v>
      </c>
      <c r="E797" t="s">
        <v>1718</v>
      </c>
      <c r="F797" t="s">
        <v>1719</v>
      </c>
      <c r="G797" t="s">
        <v>43</v>
      </c>
    </row>
    <row r="798" spans="1:8">
      <c r="A798" t="str">
        <f>HYPERLINK("#Clientes!A116","C52005")</f>
        <v>C52005</v>
      </c>
      <c r="B798" t="s">
        <v>1203</v>
      </c>
      <c r="C798" t="s">
        <v>1697</v>
      </c>
      <c r="D798" t="s">
        <v>1717</v>
      </c>
      <c r="E798" t="s">
        <v>1718</v>
      </c>
      <c r="F798" t="s">
        <v>1719</v>
      </c>
      <c r="G798" t="s">
        <v>43</v>
      </c>
    </row>
    <row r="799" spans="1:8">
      <c r="A799" t="str">
        <f>HYPERLINK("#Clientes!A116","C52005")</f>
        <v>C52005</v>
      </c>
      <c r="B799" t="s">
        <v>1204</v>
      </c>
      <c r="C799" t="s">
        <v>1697</v>
      </c>
      <c r="D799" t="s">
        <v>1717</v>
      </c>
      <c r="E799" t="s">
        <v>1718</v>
      </c>
      <c r="F799" t="s">
        <v>1719</v>
      </c>
      <c r="G799" t="s"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A2" r:id="rId_hyperlink_1" tooltip="D13640" display="D13640"/>
    <hyperlink ref="A3" r:id="rId_hyperlink_2" tooltip="D13640" display="D13640"/>
    <hyperlink ref="A4" r:id="rId_hyperlink_3" tooltip="D13640" display="D13640"/>
    <hyperlink ref="A5" r:id="rId_hyperlink_4" tooltip="D13640" display="D13640"/>
    <hyperlink ref="A6" r:id="rId_hyperlink_5" tooltip="D13640" display="D13640"/>
    <hyperlink ref="A7" r:id="rId_hyperlink_6" tooltip="D13640" display="D13640"/>
    <hyperlink ref="A8" r:id="rId_hyperlink_7" tooltip="D13640" display="D13640"/>
    <hyperlink ref="A9" r:id="rId_hyperlink_8" tooltip="Babel Libros" display="Babel Libros"/>
    <hyperlink ref="A10" r:id="rId_hyperlink_9" tooltip="Babel Libros" display="Babel Libros"/>
    <hyperlink ref="A11" r:id="rId_hyperlink_10" tooltip="Babel Libros" display="Babel Libros"/>
    <hyperlink ref="A12" r:id="rId_hyperlink_11" tooltip="Babel Libros" display="Babel Libros"/>
    <hyperlink ref="A13" r:id="rId_hyperlink_12" tooltip="Babel Libros" display="Babel Libros"/>
    <hyperlink ref="A14" r:id="rId_hyperlink_13" tooltip="Babel Libros" display="Babel Libros"/>
    <hyperlink ref="A15" r:id="rId_hyperlink_14" tooltip="Babel Libros" display="Babel Libros"/>
    <hyperlink ref="A16" r:id="rId_hyperlink_15" tooltip="Gonzalo Duarte" display="Gonzalo Duarte"/>
    <hyperlink ref="A17" r:id="rId_hyperlink_16" tooltip="Gonzalo Duarte" display="Gonzalo Duarte"/>
    <hyperlink ref="A18" r:id="rId_hyperlink_17" tooltip="Gonzalo Duarte" display="Gonzalo Duarte"/>
    <hyperlink ref="A19" r:id="rId_hyperlink_18" tooltip="Gonzalo Duarte" display="Gonzalo Duarte"/>
    <hyperlink ref="A20" r:id="rId_hyperlink_19" tooltip="Gonzalo Duarte" display="Gonzalo Duarte"/>
    <hyperlink ref="A21" r:id="rId_hyperlink_20" tooltip="Gonzalo Duarte" display="Gonzalo Duarte"/>
    <hyperlink ref="A22" r:id="rId_hyperlink_21" tooltip="Gonzalo Duarte" display="Gonzalo Duarte"/>
    <hyperlink ref="A23" r:id="rId_hyperlink_22" tooltip="UBALDO MELO" display="UBALDO MELO"/>
    <hyperlink ref="A24" r:id="rId_hyperlink_23" tooltip="UBALDO MELO" display="UBALDO MELO"/>
    <hyperlink ref="A25" r:id="rId_hyperlink_24" tooltip="UBALDO MELO" display="UBALDO MELO"/>
    <hyperlink ref="A26" r:id="rId_hyperlink_25" tooltip="UBALDO MELO" display="UBALDO MELO"/>
    <hyperlink ref="A27" r:id="rId_hyperlink_26" tooltip="UBALDO MELO" display="UBALDO MELO"/>
    <hyperlink ref="A28" r:id="rId_hyperlink_27" tooltip="UBALDO MELO" display="UBALDO MELO"/>
    <hyperlink ref="A29" r:id="rId_hyperlink_28" tooltip="UBALDO MELO" display="UBALDO MELO"/>
    <hyperlink ref="A30" r:id="rId_hyperlink_29" tooltip="Lemoine Editores SAS" display="Lemoine Editores SAS"/>
    <hyperlink ref="A31" r:id="rId_hyperlink_30" tooltip="Lemoine Editores SAS" display="Lemoine Editores SAS"/>
    <hyperlink ref="A32" r:id="rId_hyperlink_31" tooltip="Lemoine Editores SAS" display="Lemoine Editores SAS"/>
    <hyperlink ref="A33" r:id="rId_hyperlink_32" tooltip="Lemoine Editores SAS" display="Lemoine Editores SAS"/>
    <hyperlink ref="A34" r:id="rId_hyperlink_33" tooltip="Lemoine Editores SAS" display="Lemoine Editores SAS"/>
    <hyperlink ref="A35" r:id="rId_hyperlink_34" tooltip="Lemoine Editores SAS" display="Lemoine Editores SAS"/>
    <hyperlink ref="A36" r:id="rId_hyperlink_35" tooltip="Lemoine Editores SAS" display="Lemoine Editores SAS"/>
    <hyperlink ref="A37" r:id="rId_hyperlink_36" tooltip="Librería Universidad de Antioquia" display="Librería Universidad de Antioquia"/>
    <hyperlink ref="A38" r:id="rId_hyperlink_37" tooltip="Librería Universidad de Antioquia" display="Librería Universidad de Antioquia"/>
    <hyperlink ref="A39" r:id="rId_hyperlink_38" tooltip="Librería Universidad de Antioquia" display="Librería Universidad de Antioquia"/>
    <hyperlink ref="A40" r:id="rId_hyperlink_39" tooltip="Librería Universidad de Antioquia" display="Librería Universidad de Antioquia"/>
    <hyperlink ref="A41" r:id="rId_hyperlink_40" tooltip="Librería Universidad de Antioquia" display="Librería Universidad de Antioquia"/>
    <hyperlink ref="A42" r:id="rId_hyperlink_41" tooltip="Librería Universidad de Antioquia" display="Librería Universidad de Antioquia"/>
    <hyperlink ref="A43" r:id="rId_hyperlink_42" tooltip="Librería Universidad de Antioquia" display="Librería Universidad de Antioquia"/>
    <hyperlink ref="A44" r:id="rId_hyperlink_43" tooltip="JOSÉ RODRÍGUEZ" display="JOSÉ RODRÍGUEZ"/>
    <hyperlink ref="A45" r:id="rId_hyperlink_44" tooltip="JOSÉ RODRÍGUEZ" display="JOSÉ RODRÍGUEZ"/>
    <hyperlink ref="A46" r:id="rId_hyperlink_45" tooltip="JOSÉ RODRÍGUEZ" display="JOSÉ RODRÍGUEZ"/>
    <hyperlink ref="A47" r:id="rId_hyperlink_46" tooltip="JOSÉ RODRÍGUEZ" display="JOSÉ RODRÍGUEZ"/>
    <hyperlink ref="A48" r:id="rId_hyperlink_47" tooltip="JOSÉ RODRÍGUEZ" display="JOSÉ RODRÍGUEZ"/>
    <hyperlink ref="A49" r:id="rId_hyperlink_48" tooltip="JOSÉ RODRÍGUEZ" display="JOSÉ RODRÍGUEZ"/>
    <hyperlink ref="A50" r:id="rId_hyperlink_49" tooltip="JOSÉ RODRÍGUEZ" display="JOSÉ RODRÍGUEZ"/>
    <hyperlink ref="A51" r:id="rId_hyperlink_50" tooltip="MARISOL CHACON" display="MARISOL CHACON"/>
    <hyperlink ref="A52" r:id="rId_hyperlink_51" tooltip="MARISOL CHACON" display="MARISOL CHACON"/>
    <hyperlink ref="A53" r:id="rId_hyperlink_52" tooltip="MARISOL CHACON" display="MARISOL CHACON"/>
    <hyperlink ref="A54" r:id="rId_hyperlink_53" tooltip="MARISOL CHACON" display="MARISOL CHACON"/>
    <hyperlink ref="A55" r:id="rId_hyperlink_54" tooltip="MARISOL CHACON" display="MARISOL CHACON"/>
    <hyperlink ref="A56" r:id="rId_hyperlink_55" tooltip="MARISOL CHACON" display="MARISOL CHACON"/>
    <hyperlink ref="A57" r:id="rId_hyperlink_56" tooltip="MARISOL CHACON" display="MARISOL CHACON"/>
    <hyperlink ref="A58" r:id="rId_hyperlink_57" tooltip="LIBROS MR. FOX" display="LIBROS MR. FOX"/>
    <hyperlink ref="A59" r:id="rId_hyperlink_58" tooltip="LIBROS MR. FOX" display="LIBROS MR. FOX"/>
    <hyperlink ref="A60" r:id="rId_hyperlink_59" tooltip="LIBROS MR. FOX" display="LIBROS MR. FOX"/>
    <hyperlink ref="A61" r:id="rId_hyperlink_60" tooltip="LIBROS MR. FOX" display="LIBROS MR. FOX"/>
    <hyperlink ref="A62" r:id="rId_hyperlink_61" tooltip="LIBROS MR. FOX" display="LIBROS MR. FOX"/>
    <hyperlink ref="A63" r:id="rId_hyperlink_62" tooltip="LIBROS MR. FOX" display="LIBROS MR. FOX"/>
    <hyperlink ref="A64" r:id="rId_hyperlink_63" tooltip="LIBROS MR. FOX" display="LIBROS MR. FOX"/>
    <hyperlink ref="A65" r:id="rId_hyperlink_64" tooltip="D14110" display="D14110"/>
    <hyperlink ref="A66" r:id="rId_hyperlink_65" tooltip="D14110" display="D14110"/>
    <hyperlink ref="A67" r:id="rId_hyperlink_66" tooltip="D14110" display="D14110"/>
    <hyperlink ref="A68" r:id="rId_hyperlink_67" tooltip="D14110" display="D14110"/>
    <hyperlink ref="A69" r:id="rId_hyperlink_68" tooltip="D14110" display="D14110"/>
    <hyperlink ref="A70" r:id="rId_hyperlink_69" tooltip="D14110" display="D14110"/>
    <hyperlink ref="A71" r:id="rId_hyperlink_70" tooltip="D14110" display="D14110"/>
    <hyperlink ref="A72" r:id="rId_hyperlink_71" tooltip="Café Nicanor SAS -  Librería Hojas de Parra" display="Café Nicanor SAS -  Librería Hojas de Parra"/>
    <hyperlink ref="A73" r:id="rId_hyperlink_72" tooltip="Café Nicanor SAS -  Librería Hojas de Parra" display="Café Nicanor SAS -  Librería Hojas de Parra"/>
    <hyperlink ref="A74" r:id="rId_hyperlink_73" tooltip="Café Nicanor SAS -  Librería Hojas de Parra" display="Café Nicanor SAS -  Librería Hojas de Parra"/>
    <hyperlink ref="A75" r:id="rId_hyperlink_74" tooltip="Café Nicanor SAS -  Librería Hojas de Parra" display="Café Nicanor SAS -  Librería Hojas de Parra"/>
    <hyperlink ref="A76" r:id="rId_hyperlink_75" tooltip="Café Nicanor SAS -  Librería Hojas de Parra" display="Café Nicanor SAS -  Librería Hojas de Parra"/>
    <hyperlink ref="A77" r:id="rId_hyperlink_76" tooltip="Café Nicanor SAS -  Librería Hojas de Parra" display="Café Nicanor SAS -  Librería Hojas de Parra"/>
    <hyperlink ref="A78" r:id="rId_hyperlink_77" tooltip="Café Nicanor SAS -  Librería Hojas de Parra" display="Café Nicanor SAS -  Librería Hojas de Parra"/>
    <hyperlink ref="A79" r:id="rId_hyperlink_78" tooltip="C05156" display="C05156"/>
    <hyperlink ref="A80" r:id="rId_hyperlink_79" tooltip="C05156" display="C05156"/>
    <hyperlink ref="A81" r:id="rId_hyperlink_80" tooltip="C05156" display="C05156"/>
    <hyperlink ref="A82" r:id="rId_hyperlink_81" tooltip="C05156" display="C05156"/>
    <hyperlink ref="A83" r:id="rId_hyperlink_82" tooltip="C05156" display="C05156"/>
    <hyperlink ref="A84" r:id="rId_hyperlink_83" tooltip="C05156" display="C05156"/>
    <hyperlink ref="A85" r:id="rId_hyperlink_84" tooltip="C05156" display="C05156"/>
    <hyperlink ref="A86" r:id="rId_hyperlink_85" tooltip="Casa Tomada Libros y Café" display="Casa Tomada Libros y Café"/>
    <hyperlink ref="A87" r:id="rId_hyperlink_86" tooltip="Casa Tomada Libros y Café" display="Casa Tomada Libros y Café"/>
    <hyperlink ref="A88" r:id="rId_hyperlink_87" tooltip="Casa Tomada Libros y Café" display="Casa Tomada Libros y Café"/>
    <hyperlink ref="A89" r:id="rId_hyperlink_88" tooltip="Casa Tomada Libros y Café" display="Casa Tomada Libros y Café"/>
    <hyperlink ref="A90" r:id="rId_hyperlink_89" tooltip="Casa Tomada Libros y Café" display="Casa Tomada Libros y Café"/>
    <hyperlink ref="A91" r:id="rId_hyperlink_90" tooltip="Casa Tomada Libros y Café" display="Casa Tomada Libros y Café"/>
    <hyperlink ref="A92" r:id="rId_hyperlink_91" tooltip="Casa Tomada Libros y Café" display="Casa Tomada Libros y Café"/>
    <hyperlink ref="A93" r:id="rId_hyperlink_92" tooltip="SANTIAGO AGUIRRE" display="SANTIAGO AGUIRRE"/>
    <hyperlink ref="A94" r:id="rId_hyperlink_93" tooltip="SANTIAGO AGUIRRE" display="SANTIAGO AGUIRRE"/>
    <hyperlink ref="A95" r:id="rId_hyperlink_94" tooltip="SANTIAGO AGUIRRE" display="SANTIAGO AGUIRRE"/>
    <hyperlink ref="A96" r:id="rId_hyperlink_95" tooltip="SANTIAGO AGUIRRE" display="SANTIAGO AGUIRRE"/>
    <hyperlink ref="A97" r:id="rId_hyperlink_96" tooltip="SANTIAGO AGUIRRE" display="SANTIAGO AGUIRRE"/>
    <hyperlink ref="A98" r:id="rId_hyperlink_97" tooltip="SANTIAGO AGUIRRE" display="SANTIAGO AGUIRRE"/>
    <hyperlink ref="A99" r:id="rId_hyperlink_98" tooltip="SANTIAGO AGUIRRE" display="SANTIAGO AGUIRRE"/>
    <hyperlink ref="A100" r:id="rId_hyperlink_99" tooltip="Prólogo libros" display="Prólogo libros"/>
    <hyperlink ref="A101" r:id="rId_hyperlink_100" tooltip="Prólogo libros" display="Prólogo libros"/>
    <hyperlink ref="A102" r:id="rId_hyperlink_101" tooltip="Prólogo libros" display="Prólogo libros"/>
    <hyperlink ref="A103" r:id="rId_hyperlink_102" tooltip="Prólogo libros" display="Prólogo libros"/>
    <hyperlink ref="A104" r:id="rId_hyperlink_103" tooltip="Prólogo libros" display="Prólogo libros"/>
    <hyperlink ref="A105" r:id="rId_hyperlink_104" tooltip="Prólogo libros" display="Prólogo libros"/>
    <hyperlink ref="A106" r:id="rId_hyperlink_105" tooltip="Prólogo libros" display="Prólogo libros"/>
    <hyperlink ref="A107" r:id="rId_hyperlink_106" tooltip="EL ARCANO LIBRERIA" display="EL ARCANO LIBRERIA"/>
    <hyperlink ref="A108" r:id="rId_hyperlink_107" tooltip="EL ARCANO LIBRERIA" display="EL ARCANO LIBRERIA"/>
    <hyperlink ref="A109" r:id="rId_hyperlink_108" tooltip="EL ARCANO LIBRERIA" display="EL ARCANO LIBRERIA"/>
    <hyperlink ref="A110" r:id="rId_hyperlink_109" tooltip="EL ARCANO LIBRERIA" display="EL ARCANO LIBRERIA"/>
    <hyperlink ref="A111" r:id="rId_hyperlink_110" tooltip="EL ARCANO LIBRERIA" display="EL ARCANO LIBRERIA"/>
    <hyperlink ref="A112" r:id="rId_hyperlink_111" tooltip="EL ARCANO LIBRERIA" display="EL ARCANO LIBRERIA"/>
    <hyperlink ref="A113" r:id="rId_hyperlink_112" tooltip="EL ARCANO LIBRERIA" display="EL ARCANO LIBRERIA"/>
    <hyperlink ref="A114" r:id="rId_hyperlink_113" tooltip="C08294" display="C08294"/>
    <hyperlink ref="A115" r:id="rId_hyperlink_114" tooltip="C08294" display="C08294"/>
    <hyperlink ref="A116" r:id="rId_hyperlink_115" tooltip="C08294" display="C08294"/>
    <hyperlink ref="A117" r:id="rId_hyperlink_116" tooltip="C08294" display="C08294"/>
    <hyperlink ref="A118" r:id="rId_hyperlink_117" tooltip="C08294" display="C08294"/>
    <hyperlink ref="A119" r:id="rId_hyperlink_118" tooltip="C08294" display="C08294"/>
    <hyperlink ref="A120" r:id="rId_hyperlink_119" tooltip="C08294" display="C08294"/>
    <hyperlink ref="A121" r:id="rId_hyperlink_120" tooltip="SANCHE" display="SANCHE"/>
    <hyperlink ref="A122" r:id="rId_hyperlink_121" tooltip="SANCHE" display="SANCHE"/>
    <hyperlink ref="A123" r:id="rId_hyperlink_122" tooltip="SANCHE" display="SANCHE"/>
    <hyperlink ref="A124" r:id="rId_hyperlink_123" tooltip="SANCHE" display="SANCHE"/>
    <hyperlink ref="A125" r:id="rId_hyperlink_124" tooltip="SANCHE" display="SANCHE"/>
    <hyperlink ref="A126" r:id="rId_hyperlink_125" tooltip="SANCHE" display="SANCHE"/>
    <hyperlink ref="A127" r:id="rId_hyperlink_126" tooltip="SANCHE" display="SANCHE"/>
    <hyperlink ref="A128" r:id="rId_hyperlink_127" tooltip="La Valija de fuego" display="La Valija de fuego"/>
    <hyperlink ref="A129" r:id="rId_hyperlink_128" tooltip="La Valija de fuego" display="La Valija de fuego"/>
    <hyperlink ref="A130" r:id="rId_hyperlink_129" tooltip="La Valija de fuego" display="La Valija de fuego"/>
    <hyperlink ref="A131" r:id="rId_hyperlink_130" tooltip="La Valija de fuego" display="La Valija de fuego"/>
    <hyperlink ref="A132" r:id="rId_hyperlink_131" tooltip="La Valija de fuego" display="La Valija de fuego"/>
    <hyperlink ref="A133" r:id="rId_hyperlink_132" tooltip="La Valija de fuego" display="La Valija de fuego"/>
    <hyperlink ref="A134" r:id="rId_hyperlink_133" tooltip="La Valija de fuego" display="La Valija de fuego"/>
    <hyperlink ref="A135" r:id="rId_hyperlink_134" tooltip="C07162" display="C07162"/>
    <hyperlink ref="A136" r:id="rId_hyperlink_135" tooltip="C07162" display="C07162"/>
    <hyperlink ref="A137" r:id="rId_hyperlink_136" tooltip="C07162" display="C07162"/>
    <hyperlink ref="A138" r:id="rId_hyperlink_137" tooltip="C07162" display="C07162"/>
    <hyperlink ref="A139" r:id="rId_hyperlink_138" tooltip="C07162" display="C07162"/>
    <hyperlink ref="A140" r:id="rId_hyperlink_139" tooltip="C07162" display="C07162"/>
    <hyperlink ref="A141" r:id="rId_hyperlink_140" tooltip="C07162" display="C07162"/>
    <hyperlink ref="A142" r:id="rId_hyperlink_141" tooltip="TIENDA TEATRAL" display="TIENDA TEATRAL"/>
    <hyperlink ref="A143" r:id="rId_hyperlink_142" tooltip="TIENDA TEATRAL" display="TIENDA TEATRAL"/>
    <hyperlink ref="A144" r:id="rId_hyperlink_143" tooltip="TIENDA TEATRAL" display="TIENDA TEATRAL"/>
    <hyperlink ref="A145" r:id="rId_hyperlink_144" tooltip="TIENDA TEATRAL" display="TIENDA TEATRAL"/>
    <hyperlink ref="A146" r:id="rId_hyperlink_145" tooltip="TIENDA TEATRAL" display="TIENDA TEATRAL"/>
    <hyperlink ref="A147" r:id="rId_hyperlink_146" tooltip="TIENDA TEATRAL" display="TIENDA TEATRAL"/>
    <hyperlink ref="A148" r:id="rId_hyperlink_147" tooltip="TIENDA TEATRAL" display="TIENDA TEATRAL"/>
    <hyperlink ref="A149" r:id="rId_hyperlink_148" tooltip="LIBRERIAS WILBORADA 1047 SAS" display="LIBRERIAS WILBORADA 1047 SAS"/>
    <hyperlink ref="A150" r:id="rId_hyperlink_149" tooltip="LIBRERIAS WILBORADA 1047 SAS" display="LIBRERIAS WILBORADA 1047 SAS"/>
    <hyperlink ref="A151" r:id="rId_hyperlink_150" tooltip="LIBRERIAS WILBORADA 1047 SAS" display="LIBRERIAS WILBORADA 1047 SAS"/>
    <hyperlink ref="A152" r:id="rId_hyperlink_151" tooltip="LIBRERIAS WILBORADA 1047 SAS" display="LIBRERIAS WILBORADA 1047 SAS"/>
    <hyperlink ref="A153" r:id="rId_hyperlink_152" tooltip="LIBRERIAS WILBORADA 1047 SAS" display="LIBRERIAS WILBORADA 1047 SAS"/>
    <hyperlink ref="A154" r:id="rId_hyperlink_153" tooltip="LIBRERIAS WILBORADA 1047 SAS" display="LIBRERIAS WILBORADA 1047 SAS"/>
    <hyperlink ref="A155" r:id="rId_hyperlink_154" tooltip="LIBRERIAS WILBORADA 1047 SAS" display="LIBRERIAS WILBORADA 1047 SAS"/>
    <hyperlink ref="A156" r:id="rId_hyperlink_155" tooltip="FCE" display="FCE"/>
    <hyperlink ref="A157" r:id="rId_hyperlink_156" tooltip="FCE" display="FCE"/>
    <hyperlink ref="A158" r:id="rId_hyperlink_157" tooltip="FCE" display="FCE"/>
    <hyperlink ref="A159" r:id="rId_hyperlink_158" tooltip="FCE" display="FCE"/>
    <hyperlink ref="A160" r:id="rId_hyperlink_159" tooltip="FCE" display="FCE"/>
    <hyperlink ref="A161" r:id="rId_hyperlink_160" tooltip="FCE" display="FCE"/>
    <hyperlink ref="A162" r:id="rId_hyperlink_161" tooltip="FCE" display="FCE"/>
    <hyperlink ref="A163" r:id="rId_hyperlink_162" tooltip="Ambientes de Aprendizaje SAS" display="Ambientes de Aprendizaje SAS"/>
    <hyperlink ref="A164" r:id="rId_hyperlink_163" tooltip="Ambientes de Aprendizaje SAS" display="Ambientes de Aprendizaje SAS"/>
    <hyperlink ref="A165" r:id="rId_hyperlink_164" tooltip="Ambientes de Aprendizaje SAS" display="Ambientes de Aprendizaje SAS"/>
    <hyperlink ref="A166" r:id="rId_hyperlink_165" tooltip="Ambientes de Aprendizaje SAS" display="Ambientes de Aprendizaje SAS"/>
    <hyperlink ref="A167" r:id="rId_hyperlink_166" tooltip="Ambientes de Aprendizaje SAS" display="Ambientes de Aprendizaje SAS"/>
    <hyperlink ref="A168" r:id="rId_hyperlink_167" tooltip="Ambientes de Aprendizaje SAS" display="Ambientes de Aprendizaje SAS"/>
    <hyperlink ref="A169" r:id="rId_hyperlink_168" tooltip="Ambientes de Aprendizaje SAS" display="Ambientes de Aprendizaje SAS"/>
    <hyperlink ref="A170" r:id="rId_hyperlink_169" tooltip="Oromo café librería" display="Oromo café librería"/>
    <hyperlink ref="A171" r:id="rId_hyperlink_170" tooltip="Oromo café librería" display="Oromo café librería"/>
    <hyperlink ref="A172" r:id="rId_hyperlink_171" tooltip="Oromo café librería" display="Oromo café librería"/>
    <hyperlink ref="A173" r:id="rId_hyperlink_172" tooltip="Oromo café librería" display="Oromo café librería"/>
    <hyperlink ref="A174" r:id="rId_hyperlink_173" tooltip="Oromo café librería" display="Oromo café librería"/>
    <hyperlink ref="A175" r:id="rId_hyperlink_174" tooltip="Oromo café librería" display="Oromo café librería"/>
    <hyperlink ref="A176" r:id="rId_hyperlink_175" tooltip="Oromo café librería" display="Oromo café librería"/>
    <hyperlink ref="A177" r:id="rId_hyperlink_176" tooltip="María Gutiérrez" display="María Gutiérrez"/>
    <hyperlink ref="A178" r:id="rId_hyperlink_177" tooltip="María Gutiérrez" display="María Gutiérrez"/>
    <hyperlink ref="A179" r:id="rId_hyperlink_178" tooltip="María Gutiérrez" display="María Gutiérrez"/>
    <hyperlink ref="A180" r:id="rId_hyperlink_179" tooltip="María Gutiérrez" display="María Gutiérrez"/>
    <hyperlink ref="A181" r:id="rId_hyperlink_180" tooltip="María Gutiérrez" display="María Gutiérrez"/>
    <hyperlink ref="A182" r:id="rId_hyperlink_181" tooltip="María Gutiérrez" display="María Gutiérrez"/>
    <hyperlink ref="A183" r:id="rId_hyperlink_182" tooltip="María Gutiérrez" display="María Gutiérrez"/>
    <hyperlink ref="A184" r:id="rId_hyperlink_183" tooltip="C09398" display="C09398"/>
    <hyperlink ref="A185" r:id="rId_hyperlink_184" tooltip="C09398" display="C09398"/>
    <hyperlink ref="A186" r:id="rId_hyperlink_185" tooltip="C09398" display="C09398"/>
    <hyperlink ref="A187" r:id="rId_hyperlink_186" tooltip="C09398" display="C09398"/>
    <hyperlink ref="A188" r:id="rId_hyperlink_187" tooltip="C09398" display="C09398"/>
    <hyperlink ref="A189" r:id="rId_hyperlink_188" tooltip="C09398" display="C09398"/>
    <hyperlink ref="A190" r:id="rId_hyperlink_189" tooltip="C09398" display="C09398"/>
    <hyperlink ref="A191" r:id="rId_hyperlink_190" tooltip="MATORRAL LIBRERIA SAS" display="MATORRAL LIBRERIA SAS"/>
    <hyperlink ref="A192" r:id="rId_hyperlink_191" tooltip="MATORRAL LIBRERIA SAS" display="MATORRAL LIBRERIA SAS"/>
    <hyperlink ref="A193" r:id="rId_hyperlink_192" tooltip="MATORRAL LIBRERIA SAS" display="MATORRAL LIBRERIA SAS"/>
    <hyperlink ref="A194" r:id="rId_hyperlink_193" tooltip="MATORRAL LIBRERIA SAS" display="MATORRAL LIBRERIA SAS"/>
    <hyperlink ref="A195" r:id="rId_hyperlink_194" tooltip="MATORRAL LIBRERIA SAS" display="MATORRAL LIBRERIA SAS"/>
    <hyperlink ref="A196" r:id="rId_hyperlink_195" tooltip="MATORRAL LIBRERIA SAS" display="MATORRAL LIBRERIA SAS"/>
    <hyperlink ref="A197" r:id="rId_hyperlink_196" tooltip="MATORRAL LIBRERIA SAS" display="MATORRAL LIBRERIA SAS"/>
    <hyperlink ref="A198" r:id="rId_hyperlink_197" tooltip="WILSON MENDOZA" display="WILSON MENDOZA"/>
    <hyperlink ref="A199" r:id="rId_hyperlink_198" tooltip="WILSON MENDOZA" display="WILSON MENDOZA"/>
    <hyperlink ref="A200" r:id="rId_hyperlink_199" tooltip="WILSON MENDOZA" display="WILSON MENDOZA"/>
    <hyperlink ref="A201" r:id="rId_hyperlink_200" tooltip="WILSON MENDOZA" display="WILSON MENDOZA"/>
    <hyperlink ref="A202" r:id="rId_hyperlink_201" tooltip="WILSON MENDOZA" display="WILSON MENDOZA"/>
    <hyperlink ref="A203" r:id="rId_hyperlink_202" tooltip="WILSON MENDOZA" display="WILSON MENDOZA"/>
    <hyperlink ref="A204" r:id="rId_hyperlink_203" tooltip="WILSON MENDOZA" display="WILSON MENDOZA"/>
    <hyperlink ref="A205" r:id="rId_hyperlink_204" tooltip="NESTOR HERRERA" display="NESTOR HERRERA"/>
    <hyperlink ref="A206" r:id="rId_hyperlink_205" tooltip="NESTOR HERRERA" display="NESTOR HERRERA"/>
    <hyperlink ref="A207" r:id="rId_hyperlink_206" tooltip="NESTOR HERRERA" display="NESTOR HERRERA"/>
    <hyperlink ref="A208" r:id="rId_hyperlink_207" tooltip="NESTOR HERRERA" display="NESTOR HERRERA"/>
    <hyperlink ref="A209" r:id="rId_hyperlink_208" tooltip="NESTOR HERRERA" display="NESTOR HERRERA"/>
    <hyperlink ref="A210" r:id="rId_hyperlink_209" tooltip="NESTOR HERRERA" display="NESTOR HERRERA"/>
    <hyperlink ref="A211" r:id="rId_hyperlink_210" tooltip="NESTOR HERRERA" display="NESTOR HERRERA"/>
    <hyperlink ref="A212" r:id="rId_hyperlink_211" tooltip="Universidad Industrial de Santander" display="Universidad Industrial de Santander"/>
    <hyperlink ref="A213" r:id="rId_hyperlink_212" tooltip="Universidad Industrial de Santander" display="Universidad Industrial de Santander"/>
    <hyperlink ref="A214" r:id="rId_hyperlink_213" tooltip="Universidad Industrial de Santander" display="Universidad Industrial de Santander"/>
    <hyperlink ref="A215" r:id="rId_hyperlink_214" tooltip="Universidad Industrial de Santander" display="Universidad Industrial de Santander"/>
    <hyperlink ref="A216" r:id="rId_hyperlink_215" tooltip="Universidad Industrial de Santander" display="Universidad Industrial de Santander"/>
    <hyperlink ref="A217" r:id="rId_hyperlink_216" tooltip="Universidad Industrial de Santander" display="Universidad Industrial de Santander"/>
    <hyperlink ref="A218" r:id="rId_hyperlink_217" tooltip="Universidad Industrial de Santander" display="Universidad Industrial de Santander"/>
    <hyperlink ref="A219" r:id="rId_hyperlink_218" tooltip="Elvira Gómez" display="Elvira Gómez"/>
    <hyperlink ref="A220" r:id="rId_hyperlink_219" tooltip="Elvira Gómez" display="Elvira Gómez"/>
    <hyperlink ref="A221" r:id="rId_hyperlink_220" tooltip="Elvira Gómez" display="Elvira Gómez"/>
    <hyperlink ref="A222" r:id="rId_hyperlink_221" tooltip="Elvira Gómez" display="Elvira Gómez"/>
    <hyperlink ref="A223" r:id="rId_hyperlink_222" tooltip="Elvira Gómez" display="Elvira Gómez"/>
    <hyperlink ref="A224" r:id="rId_hyperlink_223" tooltip="Elvira Gómez" display="Elvira Gómez"/>
    <hyperlink ref="A225" r:id="rId_hyperlink_224" tooltip="Elvira Gómez" display="Elvira Gómez"/>
    <hyperlink ref="A226" r:id="rId_hyperlink_225" tooltip="Librería Hojas de Parra" display="Librería Hojas de Parra"/>
    <hyperlink ref="A227" r:id="rId_hyperlink_226" tooltip="Librería Hojas de Parra" display="Librería Hojas de Parra"/>
    <hyperlink ref="A228" r:id="rId_hyperlink_227" tooltip="Librería Hojas de Parra" display="Librería Hojas de Parra"/>
    <hyperlink ref="A229" r:id="rId_hyperlink_228" tooltip="Librería Hojas de Parra" display="Librería Hojas de Parra"/>
    <hyperlink ref="A230" r:id="rId_hyperlink_229" tooltip="Librería Hojas de Parra" display="Librería Hojas de Parra"/>
    <hyperlink ref="A231" r:id="rId_hyperlink_230" tooltip="Librería Hojas de Parra" display="Librería Hojas de Parra"/>
    <hyperlink ref="A232" r:id="rId_hyperlink_231" tooltip="Librería Hojas de Parra" display="Librería Hojas de Parra"/>
    <hyperlink ref="A233" r:id="rId_hyperlink_232" tooltip="LINA DELRIO" display="LINA DELRIO"/>
    <hyperlink ref="A234" r:id="rId_hyperlink_233" tooltip="LINA DELRIO" display="LINA DELRIO"/>
    <hyperlink ref="A235" r:id="rId_hyperlink_234" tooltip="LINA DELRIO" display="LINA DELRIO"/>
    <hyperlink ref="A236" r:id="rId_hyperlink_235" tooltip="LINA DELRIO" display="LINA DELRIO"/>
    <hyperlink ref="A237" r:id="rId_hyperlink_236" tooltip="LINA DELRIO" display="LINA DELRIO"/>
    <hyperlink ref="A238" r:id="rId_hyperlink_237" tooltip="LINA DELRIO" display="LINA DELRIO"/>
    <hyperlink ref="A239" r:id="rId_hyperlink_238" tooltip="LINA DELRIO" display="LINA DELRIO"/>
    <hyperlink ref="A240" r:id="rId_hyperlink_239" tooltip="Juvenal Marín" display="Juvenal Marín"/>
    <hyperlink ref="A241" r:id="rId_hyperlink_240" tooltip="Juvenal Marín" display="Juvenal Marín"/>
    <hyperlink ref="A242" r:id="rId_hyperlink_241" tooltip="Juvenal Marín" display="Juvenal Marín"/>
    <hyperlink ref="A243" r:id="rId_hyperlink_242" tooltip="Juvenal Marín" display="Juvenal Marín"/>
    <hyperlink ref="A244" r:id="rId_hyperlink_243" tooltip="Juvenal Marín" display="Juvenal Marín"/>
    <hyperlink ref="A245" r:id="rId_hyperlink_244" tooltip="Juvenal Marín" display="Juvenal Marín"/>
    <hyperlink ref="A246" r:id="rId_hyperlink_245" tooltip="Juvenal Marín" display="Juvenal Marín"/>
    <hyperlink ref="A247" r:id="rId_hyperlink_246" tooltip="D15693" display="D15693"/>
    <hyperlink ref="A248" r:id="rId_hyperlink_247" tooltip="D15693" display="D15693"/>
    <hyperlink ref="A249" r:id="rId_hyperlink_248" tooltip="D15693" display="D15693"/>
    <hyperlink ref="A250" r:id="rId_hyperlink_249" tooltip="D15693" display="D15693"/>
    <hyperlink ref="A251" r:id="rId_hyperlink_250" tooltip="D15693" display="D15693"/>
    <hyperlink ref="A252" r:id="rId_hyperlink_251" tooltip="D15693" display="D15693"/>
    <hyperlink ref="A253" r:id="rId_hyperlink_252" tooltip="D15693" display="D15693"/>
    <hyperlink ref="A254" r:id="rId_hyperlink_253" tooltip="Sonia Hurtado" display="Sonia Hurtado"/>
    <hyperlink ref="A255" r:id="rId_hyperlink_254" tooltip="Sonia Hurtado" display="Sonia Hurtado"/>
    <hyperlink ref="A256" r:id="rId_hyperlink_255" tooltip="Sonia Hurtado" display="Sonia Hurtado"/>
    <hyperlink ref="A257" r:id="rId_hyperlink_256" tooltip="Sonia Hurtado" display="Sonia Hurtado"/>
    <hyperlink ref="A258" r:id="rId_hyperlink_257" tooltip="Sonia Hurtado" display="Sonia Hurtado"/>
    <hyperlink ref="A259" r:id="rId_hyperlink_258" tooltip="Sonia Hurtado" display="Sonia Hurtado"/>
    <hyperlink ref="A260" r:id="rId_hyperlink_259" tooltip="Sonia Hurtado" display="Sonia Hurtado"/>
    <hyperlink ref="A261" r:id="rId_hyperlink_260" tooltip="BENJAM" display="BENJAM"/>
    <hyperlink ref="A262" r:id="rId_hyperlink_261" tooltip="BENJAM" display="BENJAM"/>
    <hyperlink ref="A263" r:id="rId_hyperlink_262" tooltip="BENJAM" display="BENJAM"/>
    <hyperlink ref="A264" r:id="rId_hyperlink_263" tooltip="BENJAM" display="BENJAM"/>
    <hyperlink ref="A265" r:id="rId_hyperlink_264" tooltip="BENJAM" display="BENJAM"/>
    <hyperlink ref="A266" r:id="rId_hyperlink_265" tooltip="BENJAM" display="BENJAM"/>
    <hyperlink ref="A267" r:id="rId_hyperlink_266" tooltip="BENJAM" display="BENJAM"/>
    <hyperlink ref="A268" r:id="rId_hyperlink_267" tooltip="Prólogo" display="Prólogo"/>
    <hyperlink ref="A269" r:id="rId_hyperlink_268" tooltip="Prólogo" display="Prólogo"/>
    <hyperlink ref="A270" r:id="rId_hyperlink_269" tooltip="Prólogo" display="Prólogo"/>
    <hyperlink ref="A271" r:id="rId_hyperlink_270" tooltip="Prólogo" display="Prólogo"/>
    <hyperlink ref="A272" r:id="rId_hyperlink_271" tooltip="Prólogo" display="Prólogo"/>
    <hyperlink ref="A273" r:id="rId_hyperlink_272" tooltip="Prólogo" display="Prólogo"/>
    <hyperlink ref="A274" r:id="rId_hyperlink_273" tooltip="Prólogo" display="Prólogo"/>
    <hyperlink ref="A275" r:id="rId_hyperlink_274" tooltip="Alejandra Quintero" display="Alejandra Quintero"/>
    <hyperlink ref="A276" r:id="rId_hyperlink_275" tooltip="Alejandra Quintero" display="Alejandra Quintero"/>
    <hyperlink ref="A277" r:id="rId_hyperlink_276" tooltip="Alejandra Quintero" display="Alejandra Quintero"/>
    <hyperlink ref="A278" r:id="rId_hyperlink_277" tooltip="Alejandra Quintero" display="Alejandra Quintero"/>
    <hyperlink ref="A279" r:id="rId_hyperlink_278" tooltip="Alejandra Quintero" display="Alejandra Quintero"/>
    <hyperlink ref="A280" r:id="rId_hyperlink_279" tooltip="Alejandra Quintero" display="Alejandra Quintero"/>
    <hyperlink ref="A281" r:id="rId_hyperlink_280" tooltip="Alejandra Quintero" display="Alejandra Quintero"/>
    <hyperlink ref="A282" r:id="rId_hyperlink_281" tooltip="ASOCIACION DE AMIGOS DEL MUSEO NACIONAL" display="ASOCIACION DE AMIGOS DEL MUSEO NACIONAL"/>
    <hyperlink ref="A283" r:id="rId_hyperlink_282" tooltip="ASOCIACION DE AMIGOS DEL MUSEO NACIONAL" display="ASOCIACION DE AMIGOS DEL MUSEO NACIONAL"/>
    <hyperlink ref="A284" r:id="rId_hyperlink_283" tooltip="ASOCIACION DE AMIGOS DEL MUSEO NACIONAL" display="ASOCIACION DE AMIGOS DEL MUSEO NACIONAL"/>
    <hyperlink ref="A285" r:id="rId_hyperlink_284" tooltip="ASOCIACION DE AMIGOS DEL MUSEO NACIONAL" display="ASOCIACION DE AMIGOS DEL MUSEO NACIONAL"/>
    <hyperlink ref="A286" r:id="rId_hyperlink_285" tooltip="ASOCIACION DE AMIGOS DEL MUSEO NACIONAL" display="ASOCIACION DE AMIGOS DEL MUSEO NACIONAL"/>
    <hyperlink ref="A287" r:id="rId_hyperlink_286" tooltip="ASOCIACION DE AMIGOS DEL MUSEO NACIONAL" display="ASOCIACION DE AMIGOS DEL MUSEO NACIONAL"/>
    <hyperlink ref="A288" r:id="rId_hyperlink_287" tooltip="ASOCIACION DE AMIGOS DEL MUSEO NACIONAL" display="ASOCIACION DE AMIGOS DEL MUSEO NACIONAL"/>
    <hyperlink ref="A289" r:id="rId_hyperlink_288" tooltip="D19528" display="D19528"/>
    <hyperlink ref="A290" r:id="rId_hyperlink_289" tooltip="D19528" display="D19528"/>
    <hyperlink ref="A291" r:id="rId_hyperlink_290" tooltip="D19528" display="D19528"/>
    <hyperlink ref="A292" r:id="rId_hyperlink_291" tooltip="D19528" display="D19528"/>
    <hyperlink ref="A293" r:id="rId_hyperlink_292" tooltip="D19528" display="D19528"/>
    <hyperlink ref="A294" r:id="rId_hyperlink_293" tooltip="D19528" display="D19528"/>
    <hyperlink ref="A295" r:id="rId_hyperlink_294" tooltip="D19528" display="D19528"/>
    <hyperlink ref="A296" r:id="rId_hyperlink_295" tooltip="CONTRABAJO LIBRO Y CAFÉ" display="CONTRABAJO LIBRO Y CAFÉ"/>
    <hyperlink ref="A297" r:id="rId_hyperlink_296" tooltip="CONTRABAJO LIBRO Y CAFÉ" display="CONTRABAJO LIBRO Y CAFÉ"/>
    <hyperlink ref="A298" r:id="rId_hyperlink_297" tooltip="CONTRABAJO LIBRO Y CAFÉ" display="CONTRABAJO LIBRO Y CAFÉ"/>
    <hyperlink ref="A299" r:id="rId_hyperlink_298" tooltip="CONTRABAJO LIBRO Y CAFÉ" display="CONTRABAJO LIBRO Y CAFÉ"/>
    <hyperlink ref="A300" r:id="rId_hyperlink_299" tooltip="CONTRABAJO LIBRO Y CAFÉ" display="CONTRABAJO LIBRO Y CAFÉ"/>
    <hyperlink ref="A301" r:id="rId_hyperlink_300" tooltip="CONTRABAJO LIBRO Y CAFÉ" display="CONTRABAJO LIBRO Y CAFÉ"/>
    <hyperlink ref="A302" r:id="rId_hyperlink_301" tooltip="CONTRABAJO LIBRO Y CAFÉ" display="CONTRABAJO LIBRO Y CAFÉ"/>
    <hyperlink ref="A303" r:id="rId_hyperlink_302" tooltip="Diego Beltrán" display="Diego Beltrán"/>
    <hyperlink ref="A304" r:id="rId_hyperlink_303" tooltip="Diego Beltrán" display="Diego Beltrán"/>
    <hyperlink ref="A305" r:id="rId_hyperlink_304" tooltip="Diego Beltrán" display="Diego Beltrán"/>
    <hyperlink ref="A306" r:id="rId_hyperlink_305" tooltip="Diego Beltrán" display="Diego Beltrán"/>
    <hyperlink ref="A307" r:id="rId_hyperlink_306" tooltip="Diego Beltrán" display="Diego Beltrán"/>
    <hyperlink ref="A308" r:id="rId_hyperlink_307" tooltip="Diego Beltrán" display="Diego Beltrán"/>
    <hyperlink ref="A309" r:id="rId_hyperlink_308" tooltip="Diego Beltrán" display="Diego Beltrán"/>
    <hyperlink ref="A310" r:id="rId_hyperlink_309" tooltip="2621 sas" display="2621 sas"/>
    <hyperlink ref="A311" r:id="rId_hyperlink_310" tooltip="2621 sas" display="2621 sas"/>
    <hyperlink ref="A312" r:id="rId_hyperlink_311" tooltip="2621 sas" display="2621 sas"/>
    <hyperlink ref="A313" r:id="rId_hyperlink_312" tooltip="2621 sas" display="2621 sas"/>
    <hyperlink ref="A314" r:id="rId_hyperlink_313" tooltip="2621 sas" display="2621 sas"/>
    <hyperlink ref="A315" r:id="rId_hyperlink_314" tooltip="2621 sas" display="2621 sas"/>
    <hyperlink ref="A316" r:id="rId_hyperlink_315" tooltip="2621 sas" display="2621 sas"/>
    <hyperlink ref="A317" r:id="rId_hyperlink_316" tooltip="Ányela Gómez" display="Ányela Gómez"/>
    <hyperlink ref="A318" r:id="rId_hyperlink_317" tooltip="Ányela Gómez" display="Ányela Gómez"/>
    <hyperlink ref="A319" r:id="rId_hyperlink_318" tooltip="Ányela Gómez" display="Ányela Gómez"/>
    <hyperlink ref="A320" r:id="rId_hyperlink_319" tooltip="Ányela Gómez" display="Ányela Gómez"/>
    <hyperlink ref="A321" r:id="rId_hyperlink_320" tooltip="Ányela Gómez" display="Ányela Gómez"/>
    <hyperlink ref="A322" r:id="rId_hyperlink_321" tooltip="Ányela Gómez" display="Ányela Gómez"/>
    <hyperlink ref="A323" r:id="rId_hyperlink_322" tooltip="Ányela Gómez" display="Ányela Gómez"/>
    <hyperlink ref="A324" r:id="rId_hyperlink_323" tooltip="D16633" display="D16633"/>
    <hyperlink ref="A325" r:id="rId_hyperlink_324" tooltip="D16633" display="D16633"/>
    <hyperlink ref="A326" r:id="rId_hyperlink_325" tooltip="D16633" display="D16633"/>
    <hyperlink ref="A327" r:id="rId_hyperlink_326" tooltip="D16633" display="D16633"/>
    <hyperlink ref="A328" r:id="rId_hyperlink_327" tooltip="D16633" display="D16633"/>
    <hyperlink ref="A329" r:id="rId_hyperlink_328" tooltip="D16633" display="D16633"/>
    <hyperlink ref="A330" r:id="rId_hyperlink_329" tooltip="D16633" display="D16633"/>
    <hyperlink ref="A331" r:id="rId_hyperlink_330" tooltip="D19482" display="D19482"/>
    <hyperlink ref="A332" r:id="rId_hyperlink_331" tooltip="D19482" display="D19482"/>
    <hyperlink ref="A333" r:id="rId_hyperlink_332" tooltip="D19482" display="D19482"/>
    <hyperlink ref="A334" r:id="rId_hyperlink_333" tooltip="D19482" display="D19482"/>
    <hyperlink ref="A335" r:id="rId_hyperlink_334" tooltip="D19482" display="D19482"/>
    <hyperlink ref="A336" r:id="rId_hyperlink_335" tooltip="D19482" display="D19482"/>
    <hyperlink ref="A337" r:id="rId_hyperlink_336" tooltip="D19482" display="D19482"/>
    <hyperlink ref="A338" r:id="rId_hyperlink_337" tooltip="Nancy Segura" display="Nancy Segura"/>
    <hyperlink ref="A339" r:id="rId_hyperlink_338" tooltip="Nancy Segura" display="Nancy Segura"/>
    <hyperlink ref="A340" r:id="rId_hyperlink_339" tooltip="Nancy Segura" display="Nancy Segura"/>
    <hyperlink ref="A341" r:id="rId_hyperlink_340" tooltip="Nancy Segura" display="Nancy Segura"/>
    <hyperlink ref="A342" r:id="rId_hyperlink_341" tooltip="Nancy Segura" display="Nancy Segura"/>
    <hyperlink ref="A343" r:id="rId_hyperlink_342" tooltip="Nancy Segura" display="Nancy Segura"/>
    <hyperlink ref="A344" r:id="rId_hyperlink_343" tooltip="Nancy Segura" display="Nancy Segura"/>
    <hyperlink ref="A345" r:id="rId_hyperlink_344" tooltip="D30022" display="D30022"/>
    <hyperlink ref="A346" r:id="rId_hyperlink_345" tooltip="D30022" display="D30022"/>
    <hyperlink ref="A347" r:id="rId_hyperlink_346" tooltip="D30022" display="D30022"/>
    <hyperlink ref="A348" r:id="rId_hyperlink_347" tooltip="D30022" display="D30022"/>
    <hyperlink ref="A349" r:id="rId_hyperlink_348" tooltip="D30022" display="D30022"/>
    <hyperlink ref="A350" r:id="rId_hyperlink_349" tooltip="D30022" display="D30022"/>
    <hyperlink ref="A351" r:id="rId_hyperlink_350" tooltip="D30022" display="D30022"/>
    <hyperlink ref="A352" r:id="rId_hyperlink_351" tooltip="Librería Favila" display="Librería Favila"/>
    <hyperlink ref="A353" r:id="rId_hyperlink_352" tooltip="Librería Favila" display="Librería Favila"/>
    <hyperlink ref="A354" r:id="rId_hyperlink_353" tooltip="Librería Favila" display="Librería Favila"/>
    <hyperlink ref="A355" r:id="rId_hyperlink_354" tooltip="Librería Favila" display="Librería Favila"/>
    <hyperlink ref="A356" r:id="rId_hyperlink_355" tooltip="Librería Favila" display="Librería Favila"/>
    <hyperlink ref="A357" r:id="rId_hyperlink_356" tooltip="Librería Favila" display="Librería Favila"/>
    <hyperlink ref="A358" r:id="rId_hyperlink_357" tooltip="Librería Favila" display="Librería Favila"/>
    <hyperlink ref="A359" r:id="rId_hyperlink_358" tooltip="D19470" display="D19470"/>
    <hyperlink ref="A360" r:id="rId_hyperlink_359" tooltip="D19470" display="D19470"/>
    <hyperlink ref="A361" r:id="rId_hyperlink_360" tooltip="D19470" display="D19470"/>
    <hyperlink ref="A362" r:id="rId_hyperlink_361" tooltip="D19470" display="D19470"/>
    <hyperlink ref="A363" r:id="rId_hyperlink_362" tooltip="D19470" display="D19470"/>
    <hyperlink ref="A364" r:id="rId_hyperlink_363" tooltip="D19470" display="D19470"/>
    <hyperlink ref="A365" r:id="rId_hyperlink_364" tooltip="D19470" display="D19470"/>
    <hyperlink ref="A366" r:id="rId_hyperlink_365" tooltip="C16047" display="C16047"/>
    <hyperlink ref="A367" r:id="rId_hyperlink_366" tooltip="C16047" display="C16047"/>
    <hyperlink ref="A368" r:id="rId_hyperlink_367" tooltip="C16047" display="C16047"/>
    <hyperlink ref="A369" r:id="rId_hyperlink_368" tooltip="C16047" display="C16047"/>
    <hyperlink ref="A370" r:id="rId_hyperlink_369" tooltip="C16047" display="C16047"/>
    <hyperlink ref="A371" r:id="rId_hyperlink_370" tooltip="C16047" display="C16047"/>
    <hyperlink ref="A372" r:id="rId_hyperlink_371" tooltip="C16047" display="C16047"/>
    <hyperlink ref="A373" r:id="rId_hyperlink_372" tooltip="C19933" display="C19933"/>
    <hyperlink ref="A374" r:id="rId_hyperlink_373" tooltip="C19933" display="C19933"/>
    <hyperlink ref="A375" r:id="rId_hyperlink_374" tooltip="C19933" display="C19933"/>
    <hyperlink ref="A376" r:id="rId_hyperlink_375" tooltip="C19933" display="C19933"/>
    <hyperlink ref="A377" r:id="rId_hyperlink_376" tooltip="C19933" display="C19933"/>
    <hyperlink ref="A378" r:id="rId_hyperlink_377" tooltip="C19933" display="C19933"/>
    <hyperlink ref="A379" r:id="rId_hyperlink_378" tooltip="C19933" display="C19933"/>
    <hyperlink ref="A380" r:id="rId_hyperlink_379" tooltip="D19493" display="D19493"/>
    <hyperlink ref="A381" r:id="rId_hyperlink_380" tooltip="D19493" display="D19493"/>
    <hyperlink ref="A382" r:id="rId_hyperlink_381" tooltip="D19493" display="D19493"/>
    <hyperlink ref="A383" r:id="rId_hyperlink_382" tooltip="D19493" display="D19493"/>
    <hyperlink ref="A384" r:id="rId_hyperlink_383" tooltip="D19493" display="D19493"/>
    <hyperlink ref="A385" r:id="rId_hyperlink_384" tooltip="D19493" display="D19493"/>
    <hyperlink ref="A386" r:id="rId_hyperlink_385" tooltip="D19493" display="D19493"/>
    <hyperlink ref="A387" r:id="rId_hyperlink_386" tooltip="D20086" display="D20086"/>
    <hyperlink ref="A388" r:id="rId_hyperlink_387" tooltip="D20086" display="D20086"/>
    <hyperlink ref="A389" r:id="rId_hyperlink_388" tooltip="D20086" display="D20086"/>
    <hyperlink ref="A390" r:id="rId_hyperlink_389" tooltip="D20086" display="D20086"/>
    <hyperlink ref="A391" r:id="rId_hyperlink_390" tooltip="D20086" display="D20086"/>
    <hyperlink ref="A392" r:id="rId_hyperlink_391" tooltip="D20086" display="D20086"/>
    <hyperlink ref="A393" r:id="rId_hyperlink_392" tooltip="D20086" display="D20086"/>
    <hyperlink ref="A394" r:id="rId_hyperlink_393" tooltip="Sebastian Zuluaga" display="Sebastian Zuluaga"/>
    <hyperlink ref="A395" r:id="rId_hyperlink_394" tooltip="Sebastian Zuluaga" display="Sebastian Zuluaga"/>
    <hyperlink ref="A396" r:id="rId_hyperlink_395" tooltip="Sebastian Zuluaga" display="Sebastian Zuluaga"/>
    <hyperlink ref="A397" r:id="rId_hyperlink_396" tooltip="Sebastian Zuluaga" display="Sebastian Zuluaga"/>
    <hyperlink ref="A398" r:id="rId_hyperlink_397" tooltip="Sebastian Zuluaga" display="Sebastian Zuluaga"/>
    <hyperlink ref="A399" r:id="rId_hyperlink_398" tooltip="Sebastian Zuluaga" display="Sebastian Zuluaga"/>
    <hyperlink ref="A400" r:id="rId_hyperlink_399" tooltip="Sebastian Zuluaga" display="Sebastian Zuluaga"/>
    <hyperlink ref="A401" r:id="rId_hyperlink_400" tooltip="ENTRE LÍNEAS LIBRERÍA" display="ENTRE LÍNEAS LIBRERÍA"/>
    <hyperlink ref="A402" r:id="rId_hyperlink_401" tooltip="ENTRE LÍNEAS LIBRERÍA" display="ENTRE LÍNEAS LIBRERÍA"/>
    <hyperlink ref="A403" r:id="rId_hyperlink_402" tooltip="ENTRE LÍNEAS LIBRERÍA" display="ENTRE LÍNEAS LIBRERÍA"/>
    <hyperlink ref="A404" r:id="rId_hyperlink_403" tooltip="ENTRE LÍNEAS LIBRERÍA" display="ENTRE LÍNEAS LIBRERÍA"/>
    <hyperlink ref="A405" r:id="rId_hyperlink_404" tooltip="ENTRE LÍNEAS LIBRERÍA" display="ENTRE LÍNEAS LIBRERÍA"/>
    <hyperlink ref="A406" r:id="rId_hyperlink_405" tooltip="ENTRE LÍNEAS LIBRERÍA" display="ENTRE LÍNEAS LIBRERÍA"/>
    <hyperlink ref="A407" r:id="rId_hyperlink_406" tooltip="ENTRE LÍNEAS LIBRERÍA" display="ENTRE LÍNEAS LIBRERÍA"/>
    <hyperlink ref="A408" r:id="rId_hyperlink_407" tooltip="D12478" display="D12478"/>
    <hyperlink ref="A409" r:id="rId_hyperlink_408" tooltip="D12478" display="D12478"/>
    <hyperlink ref="A410" r:id="rId_hyperlink_409" tooltip="D12478" display="D12478"/>
    <hyperlink ref="A411" r:id="rId_hyperlink_410" tooltip="D12478" display="D12478"/>
    <hyperlink ref="A412" r:id="rId_hyperlink_411" tooltip="D12478" display="D12478"/>
    <hyperlink ref="A413" r:id="rId_hyperlink_412" tooltip="D12478" display="D12478"/>
    <hyperlink ref="A414" r:id="rId_hyperlink_413" tooltip="D12478" display="D12478"/>
    <hyperlink ref="A415" r:id="rId_hyperlink_414" tooltip="D54165" display="D54165"/>
    <hyperlink ref="A416" r:id="rId_hyperlink_415" tooltip="D54165" display="D54165"/>
    <hyperlink ref="A417" r:id="rId_hyperlink_416" tooltip="D54165" display="D54165"/>
    <hyperlink ref="A418" r:id="rId_hyperlink_417" tooltip="D54165" display="D54165"/>
    <hyperlink ref="A419" r:id="rId_hyperlink_418" tooltip="D54165" display="D54165"/>
    <hyperlink ref="A420" r:id="rId_hyperlink_419" tooltip="D54165" display="D54165"/>
    <hyperlink ref="A421" r:id="rId_hyperlink_420" tooltip="D54165" display="D54165"/>
    <hyperlink ref="A422" r:id="rId_hyperlink_421" tooltip="D19772" display="D19772"/>
    <hyperlink ref="A423" r:id="rId_hyperlink_422" tooltip="D19772" display="D19772"/>
    <hyperlink ref="A424" r:id="rId_hyperlink_423" tooltip="D19772" display="D19772"/>
    <hyperlink ref="A425" r:id="rId_hyperlink_424" tooltip="D19772" display="D19772"/>
    <hyperlink ref="A426" r:id="rId_hyperlink_425" tooltip="D19772" display="D19772"/>
    <hyperlink ref="A427" r:id="rId_hyperlink_426" tooltip="D19772" display="D19772"/>
    <hyperlink ref="A428" r:id="rId_hyperlink_427" tooltip="D19772" display="D19772"/>
    <hyperlink ref="A429" r:id="rId_hyperlink_428" tooltip="D19920" display="D19920"/>
    <hyperlink ref="A430" r:id="rId_hyperlink_429" tooltip="D19920" display="D19920"/>
    <hyperlink ref="A431" r:id="rId_hyperlink_430" tooltip="D19920" display="D19920"/>
    <hyperlink ref="A432" r:id="rId_hyperlink_431" tooltip="D19920" display="D19920"/>
    <hyperlink ref="A433" r:id="rId_hyperlink_432" tooltip="D19920" display="D19920"/>
    <hyperlink ref="A434" r:id="rId_hyperlink_433" tooltip="D19920" display="D19920"/>
    <hyperlink ref="A435" r:id="rId_hyperlink_434" tooltip="D19920" display="D19920"/>
    <hyperlink ref="A436" r:id="rId_hyperlink_435" tooltip="C51493" display="C51493"/>
    <hyperlink ref="A437" r:id="rId_hyperlink_436" tooltip="C51493" display="C51493"/>
    <hyperlink ref="A438" r:id="rId_hyperlink_437" tooltip="C51493" display="C51493"/>
    <hyperlink ref="A439" r:id="rId_hyperlink_438" tooltip="C51493" display="C51493"/>
    <hyperlink ref="A440" r:id="rId_hyperlink_439" tooltip="C51493" display="C51493"/>
    <hyperlink ref="A441" r:id="rId_hyperlink_440" tooltip="C51493" display="C51493"/>
    <hyperlink ref="A442" r:id="rId_hyperlink_441" tooltip="C51493" display="C51493"/>
    <hyperlink ref="A443" r:id="rId_hyperlink_442" tooltip="JAIDAV" display="JAIDAV"/>
    <hyperlink ref="A444" r:id="rId_hyperlink_443" tooltip="JAIDAV" display="JAIDAV"/>
    <hyperlink ref="A445" r:id="rId_hyperlink_444" tooltip="JAIDAV" display="JAIDAV"/>
    <hyperlink ref="A446" r:id="rId_hyperlink_445" tooltip="JAIDAV" display="JAIDAV"/>
    <hyperlink ref="A447" r:id="rId_hyperlink_446" tooltip="JAIDAV" display="JAIDAV"/>
    <hyperlink ref="A448" r:id="rId_hyperlink_447" tooltip="JAIDAV" display="JAIDAV"/>
    <hyperlink ref="A449" r:id="rId_hyperlink_448" tooltip="JAIDAV" display="JAIDAV"/>
    <hyperlink ref="A450" r:id="rId_hyperlink_449" tooltip="D20472" display="D20472"/>
    <hyperlink ref="A451" r:id="rId_hyperlink_450" tooltip="D20472" display="D20472"/>
    <hyperlink ref="A452" r:id="rId_hyperlink_451" tooltip="D20472" display="D20472"/>
    <hyperlink ref="A453" r:id="rId_hyperlink_452" tooltip="D20472" display="D20472"/>
    <hyperlink ref="A454" r:id="rId_hyperlink_453" tooltip="D20472" display="D20472"/>
    <hyperlink ref="A455" r:id="rId_hyperlink_454" tooltip="D20472" display="D20472"/>
    <hyperlink ref="A456" r:id="rId_hyperlink_455" tooltip="D20472" display="D20472"/>
    <hyperlink ref="A457" r:id="rId_hyperlink_456" tooltip="D16840" display="D16840"/>
    <hyperlink ref="A458" r:id="rId_hyperlink_457" tooltip="D16840" display="D16840"/>
    <hyperlink ref="A459" r:id="rId_hyperlink_458" tooltip="D16840" display="D16840"/>
    <hyperlink ref="A460" r:id="rId_hyperlink_459" tooltip="D16840" display="D16840"/>
    <hyperlink ref="A461" r:id="rId_hyperlink_460" tooltip="D16840" display="D16840"/>
    <hyperlink ref="A462" r:id="rId_hyperlink_461" tooltip="D16840" display="D16840"/>
    <hyperlink ref="A463" r:id="rId_hyperlink_462" tooltip="D16840" display="D16840"/>
    <hyperlink ref="A464" r:id="rId_hyperlink_463" tooltip="Edisson Martínez" display="Edisson Martínez"/>
    <hyperlink ref="A465" r:id="rId_hyperlink_464" tooltip="Edisson Martínez" display="Edisson Martínez"/>
    <hyperlink ref="A466" r:id="rId_hyperlink_465" tooltip="Edisson Martínez" display="Edisson Martínez"/>
    <hyperlink ref="A467" r:id="rId_hyperlink_466" tooltip="Edisson Martínez" display="Edisson Martínez"/>
    <hyperlink ref="A468" r:id="rId_hyperlink_467" tooltip="Edisson Martínez" display="Edisson Martínez"/>
    <hyperlink ref="A469" r:id="rId_hyperlink_468" tooltip="Edisson Martínez" display="Edisson Martínez"/>
    <hyperlink ref="A470" r:id="rId_hyperlink_469" tooltip="Edisson Martínez" display="Edisson Martínez"/>
    <hyperlink ref="A471" r:id="rId_hyperlink_470" tooltip="D20912" display="D20912"/>
    <hyperlink ref="A472" r:id="rId_hyperlink_471" tooltip="D20912" display="D20912"/>
    <hyperlink ref="A473" r:id="rId_hyperlink_472" tooltip="D20912" display="D20912"/>
    <hyperlink ref="A474" r:id="rId_hyperlink_473" tooltip="D20912" display="D20912"/>
    <hyperlink ref="A475" r:id="rId_hyperlink_474" tooltip="D20912" display="D20912"/>
    <hyperlink ref="A476" r:id="rId_hyperlink_475" tooltip="D20912" display="D20912"/>
    <hyperlink ref="A477" r:id="rId_hyperlink_476" tooltip="D20912" display="D20912"/>
    <hyperlink ref="A478" r:id="rId_hyperlink_477" tooltip="D20304" display="D20304"/>
    <hyperlink ref="A479" r:id="rId_hyperlink_478" tooltip="D20304" display="D20304"/>
    <hyperlink ref="A480" r:id="rId_hyperlink_479" tooltip="D20304" display="D20304"/>
    <hyperlink ref="A481" r:id="rId_hyperlink_480" tooltip="D20304" display="D20304"/>
    <hyperlink ref="A482" r:id="rId_hyperlink_481" tooltip="D20304" display="D20304"/>
    <hyperlink ref="A483" r:id="rId_hyperlink_482" tooltip="D20304" display="D20304"/>
    <hyperlink ref="A484" r:id="rId_hyperlink_483" tooltip="D20304" display="D20304"/>
    <hyperlink ref="A485" r:id="rId_hyperlink_484" tooltip="C09485" display="C09485"/>
    <hyperlink ref="A486" r:id="rId_hyperlink_485" tooltip="C09485" display="C09485"/>
    <hyperlink ref="A487" r:id="rId_hyperlink_486" tooltip="C09485" display="C09485"/>
    <hyperlink ref="A488" r:id="rId_hyperlink_487" tooltip="C09485" display="C09485"/>
    <hyperlink ref="A489" r:id="rId_hyperlink_488" tooltip="C09485" display="C09485"/>
    <hyperlink ref="A490" r:id="rId_hyperlink_489" tooltip="C09485" display="C09485"/>
    <hyperlink ref="A491" r:id="rId_hyperlink_490" tooltip="C09485" display="C09485"/>
    <hyperlink ref="A492" r:id="rId_hyperlink_491" tooltip="Bukz" display="Bukz"/>
    <hyperlink ref="A493" r:id="rId_hyperlink_492" tooltip="Bukz" display="Bukz"/>
    <hyperlink ref="A494" r:id="rId_hyperlink_493" tooltip="Bukz" display="Bukz"/>
    <hyperlink ref="A495" r:id="rId_hyperlink_494" tooltip="Bukz" display="Bukz"/>
    <hyperlink ref="A496" r:id="rId_hyperlink_495" tooltip="Bukz" display="Bukz"/>
    <hyperlink ref="A497" r:id="rId_hyperlink_496" tooltip="Bukz" display="Bukz"/>
    <hyperlink ref="A498" r:id="rId_hyperlink_497" tooltip="Bukz" display="Bukz"/>
    <hyperlink ref="A499" r:id="rId_hyperlink_498" tooltip="Amalia Zambrano" display="Amalia Zambrano"/>
    <hyperlink ref="A500" r:id="rId_hyperlink_499" tooltip="Amalia Zambrano" display="Amalia Zambrano"/>
    <hyperlink ref="A501" r:id="rId_hyperlink_500" tooltip="Amalia Zambrano" display="Amalia Zambrano"/>
    <hyperlink ref="A502" r:id="rId_hyperlink_501" tooltip="Amalia Zambrano" display="Amalia Zambrano"/>
    <hyperlink ref="A503" r:id="rId_hyperlink_502" tooltip="Amalia Zambrano" display="Amalia Zambrano"/>
    <hyperlink ref="A504" r:id="rId_hyperlink_503" tooltip="Amalia Zambrano" display="Amalia Zambrano"/>
    <hyperlink ref="A505" r:id="rId_hyperlink_504" tooltip="Amalia Zambrano" display="Amalia Zambrano"/>
    <hyperlink ref="A506" r:id="rId_hyperlink_505" tooltip="D20815" display="D20815"/>
    <hyperlink ref="A507" r:id="rId_hyperlink_506" tooltip="D20815" display="D20815"/>
    <hyperlink ref="A508" r:id="rId_hyperlink_507" tooltip="D20815" display="D20815"/>
    <hyperlink ref="A509" r:id="rId_hyperlink_508" tooltip="D20815" display="D20815"/>
    <hyperlink ref="A510" r:id="rId_hyperlink_509" tooltip="D20815" display="D20815"/>
    <hyperlink ref="A511" r:id="rId_hyperlink_510" tooltip="D20815" display="D20815"/>
    <hyperlink ref="A512" r:id="rId_hyperlink_511" tooltip="D20815" display="D20815"/>
    <hyperlink ref="A513" r:id="rId_hyperlink_512" tooltip="Juan Chavarro" display="Juan Chavarro"/>
    <hyperlink ref="A514" r:id="rId_hyperlink_513" tooltip="Juan Chavarro" display="Juan Chavarro"/>
    <hyperlink ref="A515" r:id="rId_hyperlink_514" tooltip="Juan Chavarro" display="Juan Chavarro"/>
    <hyperlink ref="A516" r:id="rId_hyperlink_515" tooltip="Juan Chavarro" display="Juan Chavarro"/>
    <hyperlink ref="A517" r:id="rId_hyperlink_516" tooltip="Juan Chavarro" display="Juan Chavarro"/>
    <hyperlink ref="A518" r:id="rId_hyperlink_517" tooltip="Juan Chavarro" display="Juan Chavarro"/>
    <hyperlink ref="A519" r:id="rId_hyperlink_518" tooltip="Juan Chavarro" display="Juan Chavarro"/>
    <hyperlink ref="A520" r:id="rId_hyperlink_519" tooltip="GARABATO LIBROS" display="GARABATO LIBROS"/>
    <hyperlink ref="A521" r:id="rId_hyperlink_520" tooltip="GARABATO LIBROS" display="GARABATO LIBROS"/>
    <hyperlink ref="A522" r:id="rId_hyperlink_521" tooltip="GARABATO LIBROS" display="GARABATO LIBROS"/>
    <hyperlink ref="A523" r:id="rId_hyperlink_522" tooltip="GARABATO LIBROS" display="GARABATO LIBROS"/>
    <hyperlink ref="A524" r:id="rId_hyperlink_523" tooltip="GARABATO LIBROS" display="GARABATO LIBROS"/>
    <hyperlink ref="A525" r:id="rId_hyperlink_524" tooltip="GARABATO LIBROS" display="GARABATO LIBROS"/>
    <hyperlink ref="A526" r:id="rId_hyperlink_525" tooltip="GARABATO LIBROS" display="GARABATO LIBROS"/>
    <hyperlink ref="A527" r:id="rId_hyperlink_526" tooltip="D27517" display="D27517"/>
    <hyperlink ref="A528" r:id="rId_hyperlink_527" tooltip="D27517" display="D27517"/>
    <hyperlink ref="A529" r:id="rId_hyperlink_528" tooltip="D27517" display="D27517"/>
    <hyperlink ref="A530" r:id="rId_hyperlink_529" tooltip="D27517" display="D27517"/>
    <hyperlink ref="A531" r:id="rId_hyperlink_530" tooltip="D27517" display="D27517"/>
    <hyperlink ref="A532" r:id="rId_hyperlink_531" tooltip="D27517" display="D27517"/>
    <hyperlink ref="A533" r:id="rId_hyperlink_532" tooltip="D27517" display="D27517"/>
    <hyperlink ref="A534" r:id="rId_hyperlink_533" tooltip="C16953" display="C16953"/>
    <hyperlink ref="A535" r:id="rId_hyperlink_534" tooltip="C16953" display="C16953"/>
    <hyperlink ref="A536" r:id="rId_hyperlink_535" tooltip="C16953" display="C16953"/>
    <hyperlink ref="A537" r:id="rId_hyperlink_536" tooltip="C16953" display="C16953"/>
    <hyperlink ref="A538" r:id="rId_hyperlink_537" tooltip="C16953" display="C16953"/>
    <hyperlink ref="A539" r:id="rId_hyperlink_538" tooltip="C16953" display="C16953"/>
    <hyperlink ref="A540" r:id="rId_hyperlink_539" tooltip="C16953" display="C16953"/>
    <hyperlink ref="A541" r:id="rId_hyperlink_540" tooltip="D11935" display="D11935"/>
    <hyperlink ref="A542" r:id="rId_hyperlink_541" tooltip="D11935" display="D11935"/>
    <hyperlink ref="A543" r:id="rId_hyperlink_542" tooltip="D11935" display="D11935"/>
    <hyperlink ref="A544" r:id="rId_hyperlink_543" tooltip="D11935" display="D11935"/>
    <hyperlink ref="A545" r:id="rId_hyperlink_544" tooltip="D11935" display="D11935"/>
    <hyperlink ref="A546" r:id="rId_hyperlink_545" tooltip="D11935" display="D11935"/>
    <hyperlink ref="A547" r:id="rId_hyperlink_546" tooltip="D11935" display="D11935"/>
    <hyperlink ref="A548" r:id="rId_hyperlink_547" tooltip="D53101" display="D53101"/>
    <hyperlink ref="A549" r:id="rId_hyperlink_548" tooltip="D53101" display="D53101"/>
    <hyperlink ref="A550" r:id="rId_hyperlink_549" tooltip="D53101" display="D53101"/>
    <hyperlink ref="A551" r:id="rId_hyperlink_550" tooltip="D53101" display="D53101"/>
    <hyperlink ref="A552" r:id="rId_hyperlink_551" tooltip="D53101" display="D53101"/>
    <hyperlink ref="A553" r:id="rId_hyperlink_552" tooltip="D53101" display="D53101"/>
    <hyperlink ref="A554" r:id="rId_hyperlink_553" tooltip="D53101" display="D53101"/>
    <hyperlink ref="A555" r:id="rId_hyperlink_554" tooltip="D21319" display="D21319"/>
    <hyperlink ref="A556" r:id="rId_hyperlink_555" tooltip="D21319" display="D21319"/>
    <hyperlink ref="A557" r:id="rId_hyperlink_556" tooltip="D21319" display="D21319"/>
    <hyperlink ref="A558" r:id="rId_hyperlink_557" tooltip="D21319" display="D21319"/>
    <hyperlink ref="A559" r:id="rId_hyperlink_558" tooltip="D21319" display="D21319"/>
    <hyperlink ref="A560" r:id="rId_hyperlink_559" tooltip="D21319" display="D21319"/>
    <hyperlink ref="A561" r:id="rId_hyperlink_560" tooltip="D21319" display="D21319"/>
    <hyperlink ref="A562" r:id="rId_hyperlink_561" tooltip="D17280" display="D17280"/>
    <hyperlink ref="A563" r:id="rId_hyperlink_562" tooltip="D17280" display="D17280"/>
    <hyperlink ref="A564" r:id="rId_hyperlink_563" tooltip="D17280" display="D17280"/>
    <hyperlink ref="A565" r:id="rId_hyperlink_564" tooltip="D17280" display="D17280"/>
    <hyperlink ref="A566" r:id="rId_hyperlink_565" tooltip="D17280" display="D17280"/>
    <hyperlink ref="A567" r:id="rId_hyperlink_566" tooltip="D17280" display="D17280"/>
    <hyperlink ref="A568" r:id="rId_hyperlink_567" tooltip="D17280" display="D17280"/>
    <hyperlink ref="A569" r:id="rId_hyperlink_568" tooltip="D20005" display="D20005"/>
    <hyperlink ref="A570" r:id="rId_hyperlink_569" tooltip="D20005" display="D20005"/>
    <hyperlink ref="A571" r:id="rId_hyperlink_570" tooltip="D20005" display="D20005"/>
    <hyperlink ref="A572" r:id="rId_hyperlink_571" tooltip="D20005" display="D20005"/>
    <hyperlink ref="A573" r:id="rId_hyperlink_572" tooltip="D20005" display="D20005"/>
    <hyperlink ref="A574" r:id="rId_hyperlink_573" tooltip="D20005" display="D20005"/>
    <hyperlink ref="A575" r:id="rId_hyperlink_574" tooltip="D20005" display="D20005"/>
    <hyperlink ref="A576" r:id="rId_hyperlink_575" tooltip="D21942" display="D21942"/>
    <hyperlink ref="A577" r:id="rId_hyperlink_576" tooltip="D21942" display="D21942"/>
    <hyperlink ref="A578" r:id="rId_hyperlink_577" tooltip="D21942" display="D21942"/>
    <hyperlink ref="A579" r:id="rId_hyperlink_578" tooltip="D21942" display="D21942"/>
    <hyperlink ref="A580" r:id="rId_hyperlink_579" tooltip="D21942" display="D21942"/>
    <hyperlink ref="A581" r:id="rId_hyperlink_580" tooltip="D21942" display="D21942"/>
    <hyperlink ref="A582" r:id="rId_hyperlink_581" tooltip="D21942" display="D21942"/>
    <hyperlink ref="A583" r:id="rId_hyperlink_582" tooltip="D23417" display="D23417"/>
    <hyperlink ref="A584" r:id="rId_hyperlink_583" tooltip="D23417" display="D23417"/>
    <hyperlink ref="A585" r:id="rId_hyperlink_584" tooltip="D23417" display="D23417"/>
    <hyperlink ref="A586" r:id="rId_hyperlink_585" tooltip="D23417" display="D23417"/>
    <hyperlink ref="A587" r:id="rId_hyperlink_586" tooltip="D23417" display="D23417"/>
    <hyperlink ref="A588" r:id="rId_hyperlink_587" tooltip="D23417" display="D23417"/>
    <hyperlink ref="A589" r:id="rId_hyperlink_588" tooltip="D23417" display="D23417"/>
    <hyperlink ref="A590" r:id="rId_hyperlink_589" tooltip="D13522" display="D13522"/>
    <hyperlink ref="A591" r:id="rId_hyperlink_590" tooltip="D13522" display="D13522"/>
    <hyperlink ref="A592" r:id="rId_hyperlink_591" tooltip="D13522" display="D13522"/>
    <hyperlink ref="A593" r:id="rId_hyperlink_592" tooltip="D13522" display="D13522"/>
    <hyperlink ref="A594" r:id="rId_hyperlink_593" tooltip="D13522" display="D13522"/>
    <hyperlink ref="A595" r:id="rId_hyperlink_594" tooltip="D13522" display="D13522"/>
    <hyperlink ref="A596" r:id="rId_hyperlink_595" tooltip="D13522" display="D13522"/>
    <hyperlink ref="A597" r:id="rId_hyperlink_596" tooltip="D24017" display="D24017"/>
    <hyperlink ref="A598" r:id="rId_hyperlink_597" tooltip="D24017" display="D24017"/>
    <hyperlink ref="A599" r:id="rId_hyperlink_598" tooltip="D24017" display="D24017"/>
    <hyperlink ref="A600" r:id="rId_hyperlink_599" tooltip="D24017" display="D24017"/>
    <hyperlink ref="A601" r:id="rId_hyperlink_600" tooltip="D24017" display="D24017"/>
    <hyperlink ref="A602" r:id="rId_hyperlink_601" tooltip="D24017" display="D24017"/>
    <hyperlink ref="A603" r:id="rId_hyperlink_602" tooltip="D24017" display="D24017"/>
    <hyperlink ref="A604" r:id="rId_hyperlink_603" tooltip="D24302" display="D24302"/>
    <hyperlink ref="A605" r:id="rId_hyperlink_604" tooltip="D24302" display="D24302"/>
    <hyperlink ref="A606" r:id="rId_hyperlink_605" tooltip="D24302" display="D24302"/>
    <hyperlink ref="A607" r:id="rId_hyperlink_606" tooltip="D24302" display="D24302"/>
    <hyperlink ref="A608" r:id="rId_hyperlink_607" tooltip="D24302" display="D24302"/>
    <hyperlink ref="A609" r:id="rId_hyperlink_608" tooltip="D24302" display="D24302"/>
    <hyperlink ref="A610" r:id="rId_hyperlink_609" tooltip="D24302" display="D24302"/>
    <hyperlink ref="A611" r:id="rId_hyperlink_610" tooltip="C18101" display="C18101"/>
    <hyperlink ref="A612" r:id="rId_hyperlink_611" tooltip="C18101" display="C18101"/>
    <hyperlink ref="A613" r:id="rId_hyperlink_612" tooltip="C18101" display="C18101"/>
    <hyperlink ref="A614" r:id="rId_hyperlink_613" tooltip="C18101" display="C18101"/>
    <hyperlink ref="A615" r:id="rId_hyperlink_614" tooltip="C18101" display="C18101"/>
    <hyperlink ref="A616" r:id="rId_hyperlink_615" tooltip="C18101" display="C18101"/>
    <hyperlink ref="A617" r:id="rId_hyperlink_616" tooltip="C18101" display="C18101"/>
    <hyperlink ref="A618" r:id="rId_hyperlink_617" tooltip="D24147" display="D24147"/>
    <hyperlink ref="A619" r:id="rId_hyperlink_618" tooltip="D24147" display="D24147"/>
    <hyperlink ref="A620" r:id="rId_hyperlink_619" tooltip="D24147" display="D24147"/>
    <hyperlink ref="A621" r:id="rId_hyperlink_620" tooltip="D24147" display="D24147"/>
    <hyperlink ref="A622" r:id="rId_hyperlink_621" tooltip="D24147" display="D24147"/>
    <hyperlink ref="A623" r:id="rId_hyperlink_622" tooltip="D24147" display="D24147"/>
    <hyperlink ref="A624" r:id="rId_hyperlink_623" tooltip="D24147" display="D24147"/>
    <hyperlink ref="A625" r:id="rId_hyperlink_624" tooltip="D24260" display="D24260"/>
    <hyperlink ref="A626" r:id="rId_hyperlink_625" tooltip="D24260" display="D24260"/>
    <hyperlink ref="A627" r:id="rId_hyperlink_626" tooltip="D24260" display="D24260"/>
    <hyperlink ref="A628" r:id="rId_hyperlink_627" tooltip="D24260" display="D24260"/>
    <hyperlink ref="A629" r:id="rId_hyperlink_628" tooltip="D24260" display="D24260"/>
    <hyperlink ref="A630" r:id="rId_hyperlink_629" tooltip="D24260" display="D24260"/>
    <hyperlink ref="A631" r:id="rId_hyperlink_630" tooltip="D24260" display="D24260"/>
    <hyperlink ref="A632" r:id="rId_hyperlink_631" tooltip="D13224" display="D13224"/>
    <hyperlink ref="A633" r:id="rId_hyperlink_632" tooltip="D13224" display="D13224"/>
    <hyperlink ref="A634" r:id="rId_hyperlink_633" tooltip="D13224" display="D13224"/>
    <hyperlink ref="A635" r:id="rId_hyperlink_634" tooltip="D13224" display="D13224"/>
    <hyperlink ref="A636" r:id="rId_hyperlink_635" tooltip="D13224" display="D13224"/>
    <hyperlink ref="A637" r:id="rId_hyperlink_636" tooltip="D13224" display="D13224"/>
    <hyperlink ref="A638" r:id="rId_hyperlink_637" tooltip="D13224" display="D13224"/>
    <hyperlink ref="A639" r:id="rId_hyperlink_638" tooltip="D27530" display="D27530"/>
    <hyperlink ref="A640" r:id="rId_hyperlink_639" tooltip="D27530" display="D27530"/>
    <hyperlink ref="A641" r:id="rId_hyperlink_640" tooltip="D27530" display="D27530"/>
    <hyperlink ref="A642" r:id="rId_hyperlink_641" tooltip="D27530" display="D27530"/>
    <hyperlink ref="A643" r:id="rId_hyperlink_642" tooltip="D27530" display="D27530"/>
    <hyperlink ref="A644" r:id="rId_hyperlink_643" tooltip="D27530" display="D27530"/>
    <hyperlink ref="A645" r:id="rId_hyperlink_644" tooltip="D27530" display="D27530"/>
    <hyperlink ref="A646" r:id="rId_hyperlink_645" tooltip="FONROC" display="FONROC"/>
    <hyperlink ref="A647" r:id="rId_hyperlink_646" tooltip="FONROC" display="FONROC"/>
    <hyperlink ref="A648" r:id="rId_hyperlink_647" tooltip="FONROC" display="FONROC"/>
    <hyperlink ref="A649" r:id="rId_hyperlink_648" tooltip="FONROC" display="FONROC"/>
    <hyperlink ref="A650" r:id="rId_hyperlink_649" tooltip="FONROC" display="FONROC"/>
    <hyperlink ref="A651" r:id="rId_hyperlink_650" tooltip="FONROC" display="FONROC"/>
    <hyperlink ref="A652" r:id="rId_hyperlink_651" tooltip="FONROC" display="FONROC"/>
    <hyperlink ref="A653" r:id="rId_hyperlink_652" tooltip="D27505" display="D27505"/>
    <hyperlink ref="A654" r:id="rId_hyperlink_653" tooltip="D27505" display="D27505"/>
    <hyperlink ref="A655" r:id="rId_hyperlink_654" tooltip="D27505" display="D27505"/>
    <hyperlink ref="A656" r:id="rId_hyperlink_655" tooltip="D27505" display="D27505"/>
    <hyperlink ref="A657" r:id="rId_hyperlink_656" tooltip="D27505" display="D27505"/>
    <hyperlink ref="A658" r:id="rId_hyperlink_657" tooltip="D27505" display="D27505"/>
    <hyperlink ref="A659" r:id="rId_hyperlink_658" tooltip="D27505" display="D27505"/>
    <hyperlink ref="A660" r:id="rId_hyperlink_659" tooltip="D31287" display="D31287"/>
    <hyperlink ref="A661" r:id="rId_hyperlink_660" tooltip="D31287" display="D31287"/>
    <hyperlink ref="A662" r:id="rId_hyperlink_661" tooltip="D31287" display="D31287"/>
    <hyperlink ref="A663" r:id="rId_hyperlink_662" tooltip="D31287" display="D31287"/>
    <hyperlink ref="A664" r:id="rId_hyperlink_663" tooltip="D31287" display="D31287"/>
    <hyperlink ref="A665" r:id="rId_hyperlink_664" tooltip="D31287" display="D31287"/>
    <hyperlink ref="A666" r:id="rId_hyperlink_665" tooltip="D31287" display="D31287"/>
    <hyperlink ref="A667" r:id="rId_hyperlink_666" tooltip="D27559" display="D27559"/>
    <hyperlink ref="A668" r:id="rId_hyperlink_667" tooltip="D27559" display="D27559"/>
    <hyperlink ref="A669" r:id="rId_hyperlink_668" tooltip="D27559" display="D27559"/>
    <hyperlink ref="A670" r:id="rId_hyperlink_669" tooltip="D27559" display="D27559"/>
    <hyperlink ref="A671" r:id="rId_hyperlink_670" tooltip="D27559" display="D27559"/>
    <hyperlink ref="A672" r:id="rId_hyperlink_671" tooltip="D27559" display="D27559"/>
    <hyperlink ref="A673" r:id="rId_hyperlink_672" tooltip="D27559" display="D27559"/>
    <hyperlink ref="A674" r:id="rId_hyperlink_673" tooltip="D27911" display="D27911"/>
    <hyperlink ref="A675" r:id="rId_hyperlink_674" tooltip="D27911" display="D27911"/>
    <hyperlink ref="A676" r:id="rId_hyperlink_675" tooltip="D27911" display="D27911"/>
    <hyperlink ref="A677" r:id="rId_hyperlink_676" tooltip="D27911" display="D27911"/>
    <hyperlink ref="A678" r:id="rId_hyperlink_677" tooltip="D27911" display="D27911"/>
    <hyperlink ref="A679" r:id="rId_hyperlink_678" tooltip="D27911" display="D27911"/>
    <hyperlink ref="A680" r:id="rId_hyperlink_679" tooltip="D27911" display="D27911"/>
    <hyperlink ref="A681" r:id="rId_hyperlink_680" tooltip="D25339" display="D25339"/>
    <hyperlink ref="A682" r:id="rId_hyperlink_681" tooltip="D25339" display="D25339"/>
    <hyperlink ref="A683" r:id="rId_hyperlink_682" tooltip="D25339" display="D25339"/>
    <hyperlink ref="A684" r:id="rId_hyperlink_683" tooltip="D25339" display="D25339"/>
    <hyperlink ref="A685" r:id="rId_hyperlink_684" tooltip="D25339" display="D25339"/>
    <hyperlink ref="A686" r:id="rId_hyperlink_685" tooltip="D25339" display="D25339"/>
    <hyperlink ref="A687" r:id="rId_hyperlink_686" tooltip="D25339" display="D25339"/>
    <hyperlink ref="A688" r:id="rId_hyperlink_687" tooltip="D28059" display="D28059"/>
    <hyperlink ref="A689" r:id="rId_hyperlink_688" tooltip="D28059" display="D28059"/>
    <hyperlink ref="A690" r:id="rId_hyperlink_689" tooltip="D28059" display="D28059"/>
    <hyperlink ref="A691" r:id="rId_hyperlink_690" tooltip="D28059" display="D28059"/>
    <hyperlink ref="A692" r:id="rId_hyperlink_691" tooltip="D28059" display="D28059"/>
    <hyperlink ref="A693" r:id="rId_hyperlink_692" tooltip="D28059" display="D28059"/>
    <hyperlink ref="A694" r:id="rId_hyperlink_693" tooltip="D28059" display="D28059"/>
    <hyperlink ref="A695" r:id="rId_hyperlink_694" tooltip="D30033" display="D30033"/>
    <hyperlink ref="A696" r:id="rId_hyperlink_695" tooltip="D30033" display="D30033"/>
    <hyperlink ref="A697" r:id="rId_hyperlink_696" tooltip="D30033" display="D30033"/>
    <hyperlink ref="A698" r:id="rId_hyperlink_697" tooltip="D30033" display="D30033"/>
    <hyperlink ref="A699" r:id="rId_hyperlink_698" tooltip="D30033" display="D30033"/>
    <hyperlink ref="A700" r:id="rId_hyperlink_699" tooltip="D30033" display="D30033"/>
    <hyperlink ref="A701" r:id="rId_hyperlink_700" tooltip="D30033" display="D30033"/>
    <hyperlink ref="A702" r:id="rId_hyperlink_701" tooltip="Teatro R101" display="Teatro R101"/>
    <hyperlink ref="A703" r:id="rId_hyperlink_702" tooltip="Teatro R101" display="Teatro R101"/>
    <hyperlink ref="A704" r:id="rId_hyperlink_703" tooltip="Teatro R101" display="Teatro R101"/>
    <hyperlink ref="A705" r:id="rId_hyperlink_704" tooltip="Teatro R101" display="Teatro R101"/>
    <hyperlink ref="A706" r:id="rId_hyperlink_705" tooltip="Teatro R101" display="Teatro R101"/>
    <hyperlink ref="A707" r:id="rId_hyperlink_706" tooltip="Teatro R101" display="Teatro R101"/>
    <hyperlink ref="A708" r:id="rId_hyperlink_707" tooltip="Teatro R101" display="Teatro R101"/>
    <hyperlink ref="A709" r:id="rId_hyperlink_708" tooltip="D28813" display="D28813"/>
    <hyperlink ref="A710" r:id="rId_hyperlink_709" tooltip="D28813" display="D28813"/>
    <hyperlink ref="A711" r:id="rId_hyperlink_710" tooltip="D28813" display="D28813"/>
    <hyperlink ref="A712" r:id="rId_hyperlink_711" tooltip="D28813" display="D28813"/>
    <hyperlink ref="A713" r:id="rId_hyperlink_712" tooltip="D28813" display="D28813"/>
    <hyperlink ref="A714" r:id="rId_hyperlink_713" tooltip="D28813" display="D28813"/>
    <hyperlink ref="A715" r:id="rId_hyperlink_714" tooltip="D28813" display="D28813"/>
    <hyperlink ref="A716" r:id="rId_hyperlink_715" tooltip="D30489" display="D30489"/>
    <hyperlink ref="A717" r:id="rId_hyperlink_716" tooltip="D30489" display="D30489"/>
    <hyperlink ref="A718" r:id="rId_hyperlink_717" tooltip="D30489" display="D30489"/>
    <hyperlink ref="A719" r:id="rId_hyperlink_718" tooltip="D30489" display="D30489"/>
    <hyperlink ref="A720" r:id="rId_hyperlink_719" tooltip="D30489" display="D30489"/>
    <hyperlink ref="A721" r:id="rId_hyperlink_720" tooltip="D30489" display="D30489"/>
    <hyperlink ref="A722" r:id="rId_hyperlink_721" tooltip="D30489" display="D30489"/>
    <hyperlink ref="A723" r:id="rId_hyperlink_722" tooltip="D30432" display="D30432"/>
    <hyperlink ref="A724" r:id="rId_hyperlink_723" tooltip="D30432" display="D30432"/>
    <hyperlink ref="A725" r:id="rId_hyperlink_724" tooltip="D30432" display="D30432"/>
    <hyperlink ref="A726" r:id="rId_hyperlink_725" tooltip="D30432" display="D30432"/>
    <hyperlink ref="A727" r:id="rId_hyperlink_726" tooltip="D30432" display="D30432"/>
    <hyperlink ref="A728" r:id="rId_hyperlink_727" tooltip="D30432" display="D30432"/>
    <hyperlink ref="A729" r:id="rId_hyperlink_728" tooltip="D30432" display="D30432"/>
    <hyperlink ref="A730" r:id="rId_hyperlink_729" tooltip="FCECAL" display="FCECAL"/>
    <hyperlink ref="A731" r:id="rId_hyperlink_730" tooltip="FCECAL" display="FCECAL"/>
    <hyperlink ref="A732" r:id="rId_hyperlink_731" tooltip="FCECAL" display="FCECAL"/>
    <hyperlink ref="A733" r:id="rId_hyperlink_732" tooltip="FCECAL" display="FCECAL"/>
    <hyperlink ref="A734" r:id="rId_hyperlink_733" tooltip="FCECAL" display="FCECAL"/>
    <hyperlink ref="A735" r:id="rId_hyperlink_734" tooltip="FCECAL" display="FCECAL"/>
    <hyperlink ref="A736" r:id="rId_hyperlink_735" tooltip="FCECAL" display="FCECAL"/>
    <hyperlink ref="A737" r:id="rId_hyperlink_736" tooltip="D31161" display="D31161"/>
    <hyperlink ref="A738" r:id="rId_hyperlink_737" tooltip="D31161" display="D31161"/>
    <hyperlink ref="A739" r:id="rId_hyperlink_738" tooltip="D31161" display="D31161"/>
    <hyperlink ref="A740" r:id="rId_hyperlink_739" tooltip="D31161" display="D31161"/>
    <hyperlink ref="A741" r:id="rId_hyperlink_740" tooltip="D31161" display="D31161"/>
    <hyperlink ref="A742" r:id="rId_hyperlink_741" tooltip="D31161" display="D31161"/>
    <hyperlink ref="A743" r:id="rId_hyperlink_742" tooltip="D31161" display="D31161"/>
    <hyperlink ref="A744" r:id="rId_hyperlink_743" tooltip="Alejandra León" display="Alejandra León"/>
    <hyperlink ref="A745" r:id="rId_hyperlink_744" tooltip="Alejandra León" display="Alejandra León"/>
    <hyperlink ref="A746" r:id="rId_hyperlink_745" tooltip="Alejandra León" display="Alejandra León"/>
    <hyperlink ref="A747" r:id="rId_hyperlink_746" tooltip="Alejandra León" display="Alejandra León"/>
    <hyperlink ref="A748" r:id="rId_hyperlink_747" tooltip="Alejandra León" display="Alejandra León"/>
    <hyperlink ref="A749" r:id="rId_hyperlink_748" tooltip="Alejandra León" display="Alejandra León"/>
    <hyperlink ref="A750" r:id="rId_hyperlink_749" tooltip="Alejandra León" display="Alejandra León"/>
    <hyperlink ref="A751" r:id="rId_hyperlink_750" tooltip="D15840" display="D15840"/>
    <hyperlink ref="A752" r:id="rId_hyperlink_751" tooltip="D15840" display="D15840"/>
    <hyperlink ref="A753" r:id="rId_hyperlink_752" tooltip="D15840" display="D15840"/>
    <hyperlink ref="A754" r:id="rId_hyperlink_753" tooltip="D15840" display="D15840"/>
    <hyperlink ref="A755" r:id="rId_hyperlink_754" tooltip="D15840" display="D15840"/>
    <hyperlink ref="A756" r:id="rId_hyperlink_755" tooltip="D15840" display="D15840"/>
    <hyperlink ref="A757" r:id="rId_hyperlink_756" tooltip="D15840" display="D15840"/>
    <hyperlink ref="A758" r:id="rId_hyperlink_757" tooltip="PALMIR" display="PALMIR"/>
    <hyperlink ref="A759" r:id="rId_hyperlink_758" tooltip="PALMIR" display="PALMIR"/>
    <hyperlink ref="A760" r:id="rId_hyperlink_759" tooltip="PALMIR" display="PALMIR"/>
    <hyperlink ref="A761" r:id="rId_hyperlink_760" tooltip="PALMIR" display="PALMIR"/>
    <hyperlink ref="A762" r:id="rId_hyperlink_761" tooltip="PALMIR" display="PALMIR"/>
    <hyperlink ref="A763" r:id="rId_hyperlink_762" tooltip="PALMIR" display="PALMIR"/>
    <hyperlink ref="A764" r:id="rId_hyperlink_763" tooltip="PALMIR" display="PALMIR"/>
    <hyperlink ref="A765" r:id="rId_hyperlink_764" tooltip="D31194" display="D31194"/>
    <hyperlink ref="A766" r:id="rId_hyperlink_765" tooltip="D31194" display="D31194"/>
    <hyperlink ref="A767" r:id="rId_hyperlink_766" tooltip="D31194" display="D31194"/>
    <hyperlink ref="A768" r:id="rId_hyperlink_767" tooltip="D31194" display="D31194"/>
    <hyperlink ref="A769" r:id="rId_hyperlink_768" tooltip="D31194" display="D31194"/>
    <hyperlink ref="A770" r:id="rId_hyperlink_769" tooltip="D31194" display="D31194"/>
    <hyperlink ref="A771" r:id="rId_hyperlink_770" tooltip="D31194" display="D31194"/>
    <hyperlink ref="A772" r:id="rId_hyperlink_771" tooltip="D31444" display="D31444"/>
    <hyperlink ref="A773" r:id="rId_hyperlink_772" tooltip="D31444" display="D31444"/>
    <hyperlink ref="A774" r:id="rId_hyperlink_773" tooltip="D31444" display="D31444"/>
    <hyperlink ref="A775" r:id="rId_hyperlink_774" tooltip="D31444" display="D31444"/>
    <hyperlink ref="A776" r:id="rId_hyperlink_775" tooltip="D31444" display="D31444"/>
    <hyperlink ref="A777" r:id="rId_hyperlink_776" tooltip="D31444" display="D31444"/>
    <hyperlink ref="A778" r:id="rId_hyperlink_777" tooltip="D31444" display="D31444"/>
    <hyperlink ref="A779" r:id="rId_hyperlink_778" tooltip="FUNDACIÓN CASA DE LA LECTURA" display="FUNDACIÓN CASA DE LA LECTURA"/>
    <hyperlink ref="A780" r:id="rId_hyperlink_779" tooltip="FUNDACIÓN CASA DE LA LECTURA" display="FUNDACIÓN CASA DE LA LECTURA"/>
    <hyperlink ref="A781" r:id="rId_hyperlink_780" tooltip="FUNDACIÓN CASA DE LA LECTURA" display="FUNDACIÓN CASA DE LA LECTURA"/>
    <hyperlink ref="A782" r:id="rId_hyperlink_781" tooltip="FUNDACIÓN CASA DE LA LECTURA" display="FUNDACIÓN CASA DE LA LECTURA"/>
    <hyperlink ref="A783" r:id="rId_hyperlink_782" tooltip="FUNDACIÓN CASA DE LA LECTURA" display="FUNDACIÓN CASA DE LA LECTURA"/>
    <hyperlink ref="A784" r:id="rId_hyperlink_783" tooltip="FUNDACIÓN CASA DE LA LECTURA" display="FUNDACIÓN CASA DE LA LECTURA"/>
    <hyperlink ref="A785" r:id="rId_hyperlink_784" tooltip="FUNDACIÓN CASA DE LA LECTURA" display="FUNDACIÓN CASA DE LA LECTURA"/>
    <hyperlink ref="A786" r:id="rId_hyperlink_785" tooltip="C01421" display="C01421"/>
    <hyperlink ref="A787" r:id="rId_hyperlink_786" tooltip="C01421" display="C01421"/>
    <hyperlink ref="A788" r:id="rId_hyperlink_787" tooltip="C01421" display="C01421"/>
    <hyperlink ref="A789" r:id="rId_hyperlink_788" tooltip="C01421" display="C01421"/>
    <hyperlink ref="A790" r:id="rId_hyperlink_789" tooltip="C01421" display="C01421"/>
    <hyperlink ref="A791" r:id="rId_hyperlink_790" tooltip="C01421" display="C01421"/>
    <hyperlink ref="A792" r:id="rId_hyperlink_791" tooltip="C01421" display="C01421"/>
    <hyperlink ref="A793" r:id="rId_hyperlink_792" tooltip="C52005" display="C52005"/>
    <hyperlink ref="A794" r:id="rId_hyperlink_793" tooltip="C52005" display="C52005"/>
    <hyperlink ref="A795" r:id="rId_hyperlink_794" tooltip="C52005" display="C52005"/>
    <hyperlink ref="A796" r:id="rId_hyperlink_795" tooltip="C52005" display="C52005"/>
    <hyperlink ref="A797" r:id="rId_hyperlink_796" tooltip="C52005" display="C52005"/>
    <hyperlink ref="A798" r:id="rId_hyperlink_797" tooltip="C52005" display="C52005"/>
    <hyperlink ref="A799" r:id="rId_hyperlink_798" tooltip="C52005" display="C5200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Clientes</vt:lpstr>
      <vt:lpstr>Representantes</vt:lpstr>
      <vt:lpstr>Contactos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2025-07-11T09:30:21-04:00</dcterms:created>
  <dcterms:modified xsi:type="dcterms:W3CDTF">2025-07-11T09:30:21-04:00</dcterms:modified>
  <dc:title>Untitled Spreadsheet</dc:title>
  <dc:description/>
  <dc:subject/>
  <cp:keywords/>
  <cp:category/>
</cp:coreProperties>
</file>